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ЭтаКнига" defaultThemeVersion="124226"/>
  <bookViews>
    <workbookView xWindow="-120" yWindow="-120" windowWidth="24240" windowHeight="13740" tabRatio="805" activeTab="2"/>
  </bookViews>
  <sheets>
    <sheet name="!Приложение 3" sheetId="12" r:id="rId1"/>
    <sheet name="!Приложение 4" sheetId="13" r:id="rId2"/>
    <sheet name="!Приложение 5" sheetId="14" r:id="rId3"/>
  </sheets>
  <definedNames>
    <definedName name="_Hlk514759394" localSheetId="2">'!Приложение 5'!#REF!</definedName>
    <definedName name="_xlnm.Print_Titles" localSheetId="0">'!Приложение 3'!$12:$13</definedName>
    <definedName name="_xlnm.Print_Titles" localSheetId="1">'!Приложение 4'!$12:$13</definedName>
    <definedName name="_xlnm.Print_Titles" localSheetId="2">'!Приложение 5'!$12:$13</definedName>
  </definedNames>
  <calcPr calcId="144525"/>
</workbook>
</file>

<file path=xl/calcChain.xml><?xml version="1.0" encoding="utf-8"?>
<calcChain xmlns="http://schemas.openxmlformats.org/spreadsheetml/2006/main">
  <c r="H48" i="14" l="1"/>
  <c r="E35" i="12" l="1"/>
  <c r="E37" i="12"/>
  <c r="E34" i="12" l="1"/>
  <c r="D25" i="13"/>
  <c r="H71" i="14" l="1"/>
  <c r="H89" i="14"/>
  <c r="H82" i="14" l="1"/>
  <c r="H81" i="14" s="1"/>
  <c r="H80" i="14" s="1"/>
  <c r="E49" i="12" l="1"/>
  <c r="E47" i="12"/>
  <c r="E44" i="12" l="1"/>
  <c r="H94" i="14" l="1"/>
  <c r="H93" i="14" s="1"/>
  <c r="H92" i="14" s="1"/>
  <c r="H91" i="14" l="1"/>
  <c r="H79" i="14"/>
  <c r="H78" i="14" s="1"/>
  <c r="E28" i="12" l="1"/>
  <c r="H32" i="14" l="1"/>
  <c r="H31" i="14" s="1"/>
  <c r="H30" i="14" l="1"/>
  <c r="H29" i="14" s="1"/>
  <c r="H27" i="14" l="1"/>
  <c r="H26" i="14" s="1"/>
  <c r="H25" i="14" s="1"/>
  <c r="H24" i="14" s="1"/>
  <c r="H23" i="14" s="1"/>
  <c r="H22" i="14" s="1"/>
  <c r="H20" i="14" l="1"/>
  <c r="H19" i="14" s="1"/>
  <c r="H18" i="14" s="1"/>
  <c r="H17" i="14" s="1"/>
  <c r="H16" i="14" s="1"/>
  <c r="H15" i="14" s="1"/>
  <c r="H14" i="14" s="1"/>
  <c r="D15" i="13" l="1"/>
  <c r="D14" i="13" s="1"/>
  <c r="E59" i="12"/>
  <c r="E58" i="12" s="1"/>
  <c r="E57" i="12" s="1"/>
  <c r="E53" i="12"/>
  <c r="E52" i="12" s="1"/>
  <c r="E51" i="12" s="1"/>
  <c r="E69" i="12"/>
  <c r="E41" i="12"/>
  <c r="E40" i="12" s="1"/>
  <c r="E39" i="12" s="1"/>
  <c r="E26" i="12"/>
  <c r="E24" i="12"/>
  <c r="E20" i="12"/>
  <c r="E17" i="12"/>
  <c r="E16" i="12"/>
  <c r="E33" i="12" l="1"/>
  <c r="E63" i="12"/>
  <c r="E62" i="12" s="1"/>
  <c r="E19" i="12"/>
  <c r="E15" i="12" s="1"/>
  <c r="E43" i="12"/>
  <c r="E32" i="12" l="1"/>
  <c r="E14" i="12"/>
</calcChain>
</file>

<file path=xl/sharedStrings.xml><?xml version="1.0" encoding="utf-8"?>
<sst xmlns="http://schemas.openxmlformats.org/spreadsheetml/2006/main" count="518" uniqueCount="134">
  <si>
    <t>к решению Совета</t>
  </si>
  <si>
    <t>Лабинского района</t>
  </si>
  <si>
    <t>Глава Харьковского сельского</t>
  </si>
  <si>
    <t xml:space="preserve">Харьковского сельского поселения </t>
  </si>
  <si>
    <t>(тыс. рублей)</t>
  </si>
  <si>
    <t xml:space="preserve">поселения Лабинского района                                                        Е.А. Дубровин </t>
  </si>
  <si>
    <t>ВСЕГО</t>
  </si>
  <si>
    <t xml:space="preserve">Распределение бюджетных ассигнований </t>
  </si>
  <si>
    <t>№ п/п</t>
  </si>
  <si>
    <t>Наименование</t>
  </si>
  <si>
    <t>ЦСР</t>
  </si>
  <si>
    <t>ВР</t>
  </si>
  <si>
    <t>Сумма</t>
  </si>
  <si>
    <t>Всего</t>
  </si>
  <si>
    <t>Обеспечение деятельности администрации Харьковского сельского поселения</t>
  </si>
  <si>
    <t>70 0 00 00000</t>
  </si>
  <si>
    <t>Высшее должностное лицо Харьковского сельского поселения Лабинского района</t>
  </si>
  <si>
    <t>70 1 00 00000</t>
  </si>
  <si>
    <t>Расходы на обеспечение функций органов местного самоуправления</t>
  </si>
  <si>
    <t>70 1 00 00190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</si>
  <si>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</si>
  <si>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Обеспечение функционирования администрации Харьковского сельского поселения Лабинского района</t>
  </si>
  <si>
    <t>70 4 00 00000</t>
  </si>
  <si>
    <t>70 4 00 00190</t>
  </si>
  <si>
    <t>Закупка товаров, работ и услуг для обеспечения государственных (муниципальных) нужд</t>
  </si>
  <si>
    <t>Иные бюджетные ассигнования</t>
  </si>
  <si>
    <t>Резервный фонд администрации Харьковского сельского поселения Лабинского района.</t>
  </si>
  <si>
    <t>70 4 00 10490</t>
  </si>
  <si>
    <t>Осуществление отдельных полномочий поселений по внутреннему финансовому контролю</t>
  </si>
  <si>
    <t xml:space="preserve">  70 4 00 21040</t>
  </si>
  <si>
    <t>Межбюджетные трансферты</t>
  </si>
  <si>
    <t>70 4 00 21040</t>
  </si>
  <si>
    <t>Обеспечение деятельности контрольно-счетной палаты</t>
  </si>
  <si>
    <t>72 0  00 00000</t>
  </si>
  <si>
    <t>Контрольно-счетная палата муниципального образования Лабинский район</t>
  </si>
  <si>
    <t>72 2 00 00000</t>
  </si>
  <si>
    <t>Осуществление отдельных полномочий поселений по формированию, утверждению, исполнению бюджета поселения и контролю за исполнением данного бюджета</t>
  </si>
  <si>
    <t>72 2 00 21010</t>
  </si>
  <si>
    <t xml:space="preserve">Расходы сельских  поселений </t>
  </si>
  <si>
    <t>80 0 00 00000</t>
  </si>
  <si>
    <t>Муниципальные и ведомственные программы поселений</t>
  </si>
  <si>
    <t>80 1 00 00000</t>
  </si>
  <si>
    <t>Реализация мероприятий муниципальных и ведомственных программ поселений</t>
  </si>
  <si>
    <t>80 1 01 00000</t>
  </si>
  <si>
    <t>80 1 01 12060</t>
  </si>
  <si>
    <t>Расходы по национальной экономике</t>
  </si>
  <si>
    <t>80 2 00 00000</t>
  </si>
  <si>
    <t xml:space="preserve">Реализация мероприятий по национальной экономике </t>
  </si>
  <si>
    <t>80 2 02 00000</t>
  </si>
  <si>
    <t>Обеспечение дорожной деятельности</t>
  </si>
  <si>
    <t>80 2 02 12350</t>
  </si>
  <si>
    <t>Расходы жилищно-коммунального хозяйства</t>
  </si>
  <si>
    <t>80 3 00 00000</t>
  </si>
  <si>
    <t>Реализация мероприятий жилищно-коммунального хозяйства</t>
  </si>
  <si>
    <t>80 3 03 00000</t>
  </si>
  <si>
    <t>Уличное освещение</t>
  </si>
  <si>
    <t>80 3 03 12410</t>
  </si>
  <si>
    <t xml:space="preserve">Прочие мероприятия по благоустройству   </t>
  </si>
  <si>
    <t>80 3 03 12440</t>
  </si>
  <si>
    <t>Расходы по отрасли культура</t>
  </si>
  <si>
    <t>80 5 00 00000</t>
  </si>
  <si>
    <t xml:space="preserve">Реализация мероприятий по отрасли культура </t>
  </si>
  <si>
    <t>80 5 05 00000</t>
  </si>
  <si>
    <t>Расходы на обеспечение деятельности (оказание услуг) муниципальных учреждений</t>
  </si>
  <si>
    <t>80 5 05 00590</t>
  </si>
  <si>
    <t>Расходы по отрасли культура (Библиотеки)</t>
  </si>
  <si>
    <t>80 6 00 00000</t>
  </si>
  <si>
    <t>80 6 06 00000</t>
  </si>
  <si>
    <t>80 6 06 00590</t>
  </si>
  <si>
    <t>80 9 00 00000</t>
  </si>
  <si>
    <t>Реализация мероприятий по непрограммным расходам</t>
  </si>
  <si>
    <t>80 9 09 00000</t>
  </si>
  <si>
    <t>Осуществление первичного воинского учета на территориях, где отсутствуют военные комиссариаты</t>
  </si>
  <si>
    <t>80 9 09 51180</t>
  </si>
  <si>
    <t>Осуществление отдельных государственных полномочий по образованию и организации деятельности административных комиссий</t>
  </si>
  <si>
    <t>80 9 09 60190</t>
  </si>
  <si>
    <t>Отдельные мероприятия по непрограммным расходам</t>
  </si>
  <si>
    <t>РЗ</t>
  </si>
  <si>
    <t>ПР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</si>
  <si>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</si>
  <si>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</si>
  <si>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</si>
  <si>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</si>
  <si>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</si>
  <si>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</si>
  <si>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оборона</t>
  </si>
  <si>
    <t xml:space="preserve">Мобилизационная и вневойсковая подготовка 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</si>
  <si>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</si>
  <si>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</si>
  <si>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Национальная экономика</t>
  </si>
  <si>
    <t>Дорожное хозяйство (дорожные фонды)</t>
  </si>
  <si>
    <t>Жилищно-коммунальное хозяйство</t>
  </si>
  <si>
    <t>Благоустройство</t>
  </si>
  <si>
    <t>Культура, кинематография</t>
  </si>
  <si>
    <t>Культура</t>
  </si>
  <si>
    <t>Вед</t>
  </si>
  <si>
    <t>Совет Харьковского сельского поселения Лабинского района</t>
  </si>
  <si>
    <t>Администрация Харьковского сельского поселения Лабинского района</t>
  </si>
  <si>
    <t>Другие общегосударственные расходы</t>
  </si>
  <si>
    <t>Расходы сельских  поселений</t>
  </si>
  <si>
    <t>Прочие мероприятия по благоустройству</t>
  </si>
  <si>
    <t>Реализация мероприятий по отрасли культура (Библиотеки)</t>
  </si>
  <si>
    <t>80 9 09 11320</t>
  </si>
  <si>
    <t>Осуществление передаваемых полномочий по информированию населения об ограничении водопользования на водных объектах общего пользования</t>
  </si>
  <si>
    <t xml:space="preserve">Отдельные мероприятия 
по непрограммным расходам
</t>
  </si>
  <si>
    <t>03</t>
  </si>
  <si>
    <t>01</t>
  </si>
  <si>
    <t>00</t>
  </si>
  <si>
    <t>06</t>
  </si>
  <si>
    <t>02</t>
  </si>
  <si>
    <t>04</t>
  </si>
  <si>
    <t>09</t>
  </si>
  <si>
    <t>05</t>
  </si>
  <si>
    <t>08</t>
  </si>
  <si>
    <t xml:space="preserve">                                                                         «О местном бюджете на 2023 год"</t>
  </si>
  <si>
    <t>по целевым статьям (муниципальным программам и непрограммным направлениям деятельности), группам видов расходов классификации расходов бюджетов на 2023 год</t>
  </si>
  <si>
    <t>Приложение 3</t>
  </si>
  <si>
    <t>Приложение 4</t>
  </si>
  <si>
    <t>Распределение бюджетных ассигнований по разделам и подразделам классификации расходов на 2023 год</t>
  </si>
  <si>
    <t xml:space="preserve"> Приложение 5</t>
  </si>
  <si>
    <t>«О местном бюджете на 2023 год"</t>
  </si>
  <si>
    <t>Ведомственная структура расходов местного бюджета на 2023 год</t>
  </si>
  <si>
    <t>Ведомственная целевая  программа  «Информационное  обеспечение  деятельности органов местного самоуправления Харьковского  сельского  поселения  Лабинского  района  на  2023 год»</t>
  </si>
  <si>
    <t xml:space="preserve">Обеспечение деятельности администрации Харьковского сельского поселения Лабинского района </t>
  </si>
  <si>
    <t>Обеспечение деятельности администрации Харьковского сельского поселения Лабинского района</t>
  </si>
  <si>
    <t xml:space="preserve">от 26.12.2022г.  №117/51           </t>
  </si>
  <si>
    <t>от 26.12.2022г.  № 117/51</t>
  </si>
  <si>
    <t xml:space="preserve">от26.12.2022г.  №117/51  </t>
  </si>
  <si>
    <t>Поощрение победителей краевого конкурса на звание "Лучший орган территориального общественного самоуправления"</t>
  </si>
  <si>
    <t>80 3 03 60390</t>
  </si>
  <si>
    <t>Ведомственная целевая  программа  «Повышение пожарной безопасности в Харьковском сельском поселении Лабинского района на 2023 год»</t>
  </si>
  <si>
    <t>80 1 01 12030</t>
  </si>
  <si>
    <r>
      <t>Ведомственная целевая  программа  «Информационное  обеспечение  деятельности органов местного самоуправления Харьковского  сельского  поселения  Лабинского  района  на  2023год</t>
    </r>
    <r>
      <rPr>
        <sz val="14"/>
        <rFont val="Times New Roman"/>
        <family val="1"/>
        <charset val="204"/>
      </rPr>
      <t>»</t>
    </r>
  </si>
  <si>
    <r>
      <t>Реализация мероприятий по отрасли культура (Библиотеки</t>
    </r>
    <r>
      <rPr>
        <sz val="14"/>
        <rFont val="Times New Roman"/>
        <family val="1"/>
        <charset val="204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</si>
</sst>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5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20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5"/>
      <name val="Times New Roman"/>
      <family val="1"/>
      <charset val="204"/>
    </font>
    <font>
      <sz val="14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3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0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wrapText="1"/>
    </xf>
    <xf numFmtId="0" fontId="3" fillId="2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left" vertical="top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left" wrapText="1"/>
    </xf>
    <xf numFmtId="0" fontId="2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164" fontId="2" fillId="4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top" wrapText="1"/>
    </xf>
    <xf numFmtId="0" fontId="4" fillId="5" borderId="1" xfId="0" applyFont="1" applyFill="1" applyBorder="1" applyAlignment="1">
      <alignment horizontal="center" vertical="top" wrapText="1"/>
    </xf>
    <xf numFmtId="0" fontId="4" fillId="5" borderId="1" xfId="0" applyFont="1" applyFill="1" applyBorder="1" applyAlignment="1">
      <alignment horizontal="left" wrapText="1"/>
    </xf>
    <xf numFmtId="0" fontId="1" fillId="5" borderId="1" xfId="0" applyFont="1" applyFill="1" applyBorder="1" applyAlignment="1">
      <alignment horizontal="center" vertical="top" wrapText="1"/>
    </xf>
    <xf numFmtId="0" fontId="1" fillId="5" borderId="1" xfId="0" applyFont="1" applyFill="1" applyBorder="1" applyAlignment="1">
      <alignment horizontal="center" wrapText="1"/>
    </xf>
    <xf numFmtId="0" fontId="4" fillId="5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vertical="top" wrapText="1"/>
    </xf>
    <xf numFmtId="49" fontId="1" fillId="2" borderId="1" xfId="0" applyNumberFormat="1" applyFont="1" applyFill="1" applyBorder="1" applyAlignment="1">
      <alignment horizontal="center" wrapText="1"/>
    </xf>
    <xf numFmtId="49" fontId="1" fillId="5" borderId="1" xfId="0" applyNumberFormat="1" applyFont="1" applyFill="1" applyBorder="1" applyAlignment="1">
      <alignment horizontal="center" wrapText="1"/>
    </xf>
    <xf numFmtId="164" fontId="2" fillId="5" borderId="1" xfId="0" applyNumberFormat="1" applyFont="1" applyFill="1" applyBorder="1" applyAlignment="1">
      <alignment horizont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164" fontId="6" fillId="2" borderId="1" xfId="0" applyNumberFormat="1" applyFont="1" applyFill="1" applyBorder="1" applyAlignment="1">
      <alignment horizontal="center" wrapText="1"/>
    </xf>
    <xf numFmtId="164" fontId="1" fillId="5" borderId="1" xfId="0" applyNumberFormat="1" applyFont="1" applyFill="1" applyBorder="1" applyAlignment="1">
      <alignment horizontal="center" wrapText="1"/>
    </xf>
    <xf numFmtId="0" fontId="10" fillId="3" borderId="1" xfId="0" applyFont="1" applyFill="1" applyBorder="1" applyAlignment="1">
      <alignment horizontal="left" wrapText="1"/>
    </xf>
    <xf numFmtId="0" fontId="7" fillId="3" borderId="1" xfId="0" applyFont="1" applyFill="1" applyBorder="1" applyAlignment="1">
      <alignment horizontal="center" vertical="top" wrapText="1"/>
    </xf>
    <xf numFmtId="49" fontId="7" fillId="3" borderId="1" xfId="0" applyNumberFormat="1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center" wrapText="1"/>
    </xf>
    <xf numFmtId="164" fontId="7" fillId="3" borderId="1" xfId="0" applyNumberFormat="1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49" fontId="7" fillId="2" borderId="1" xfId="0" applyNumberFormat="1" applyFont="1" applyFill="1" applyBorder="1" applyAlignment="1">
      <alignment horizontal="center" wrapText="1"/>
    </xf>
    <xf numFmtId="164" fontId="7" fillId="2" borderId="1" xfId="0" applyNumberFormat="1" applyFont="1" applyFill="1" applyBorder="1" applyAlignment="1">
      <alignment horizontal="center" wrapText="1"/>
    </xf>
    <xf numFmtId="0" fontId="0" fillId="6" borderId="0" xfId="0" applyFill="1"/>
    <xf numFmtId="49" fontId="11" fillId="6" borderId="1" xfId="0" applyNumberFormat="1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left" vertical="top" wrapText="1"/>
    </xf>
    <xf numFmtId="0" fontId="7" fillId="5" borderId="1" xfId="0" applyFont="1" applyFill="1" applyBorder="1" applyAlignment="1">
      <alignment horizontal="center" vertical="top" wrapText="1"/>
    </xf>
    <xf numFmtId="49" fontId="7" fillId="5" borderId="1" xfId="0" applyNumberFormat="1" applyFont="1" applyFill="1" applyBorder="1" applyAlignment="1">
      <alignment horizontal="center" wrapText="1"/>
    </xf>
    <xf numFmtId="0" fontId="12" fillId="5" borderId="1" xfId="0" applyFont="1" applyFill="1" applyBorder="1" applyAlignment="1">
      <alignment wrapText="1"/>
    </xf>
    <xf numFmtId="0" fontId="7" fillId="5" borderId="1" xfId="0" applyFont="1" applyFill="1" applyBorder="1" applyAlignment="1">
      <alignment horizontal="center" wrapText="1"/>
    </xf>
    <xf numFmtId="164" fontId="7" fillId="5" borderId="1" xfId="0" applyNumberFormat="1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horizontal="left" wrapText="1"/>
    </xf>
    <xf numFmtId="164" fontId="6" fillId="0" borderId="1" xfId="0" applyNumberFormat="1" applyFont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wrapText="1"/>
    </xf>
    <xf numFmtId="0" fontId="7" fillId="6" borderId="1" xfId="0" applyFont="1" applyFill="1" applyBorder="1" applyAlignment="1">
      <alignment horizontal="left" wrapText="1"/>
    </xf>
    <xf numFmtId="0" fontId="7" fillId="6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/>
    </xf>
    <xf numFmtId="164" fontId="7" fillId="6" borderId="1" xfId="0" applyNumberFormat="1" applyFont="1" applyFill="1" applyBorder="1" applyAlignment="1">
      <alignment horizontal="center" vertical="center" wrapText="1"/>
    </xf>
    <xf numFmtId="0" fontId="7" fillId="6" borderId="2" xfId="0" applyFont="1" applyFill="1" applyBorder="1" applyAlignment="1">
      <alignment wrapText="1"/>
    </xf>
    <xf numFmtId="0" fontId="7" fillId="6" borderId="2" xfId="0" applyFont="1" applyFill="1" applyBorder="1" applyAlignment="1">
      <alignment horizontal="center" vertical="center" wrapText="1"/>
    </xf>
    <xf numFmtId="0" fontId="7" fillId="6" borderId="2" xfId="0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center" vertical="center"/>
    </xf>
    <xf numFmtId="0" fontId="7" fillId="6" borderId="2" xfId="0" applyFont="1" applyFill="1" applyBorder="1" applyAlignment="1">
      <alignment vertical="top" wrapText="1"/>
    </xf>
    <xf numFmtId="164" fontId="7" fillId="6" borderId="2" xfId="0" applyNumberFormat="1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wrapText="1"/>
    </xf>
    <xf numFmtId="0" fontId="7" fillId="6" borderId="0" xfId="0" applyFont="1" applyFill="1" applyAlignment="1">
      <alignment wrapText="1"/>
    </xf>
    <xf numFmtId="0" fontId="1" fillId="6" borderId="1" xfId="0" applyFont="1" applyFill="1" applyBorder="1" applyAlignment="1">
      <alignment horizontal="justify" wrapText="1"/>
    </xf>
    <xf numFmtId="0" fontId="4" fillId="6" borderId="1" xfId="0" applyFont="1" applyFill="1" applyBorder="1" applyAlignment="1">
      <alignment horizontal="left" vertical="top" wrapText="1"/>
    </xf>
    <xf numFmtId="0" fontId="1" fillId="6" borderId="1" xfId="0" applyFont="1" applyFill="1" applyBorder="1" applyAlignment="1">
      <alignment horizontal="center" vertical="top" wrapText="1"/>
    </xf>
    <xf numFmtId="49" fontId="1" fillId="6" borderId="1" xfId="0" applyNumberFormat="1" applyFont="1" applyFill="1" applyBorder="1" applyAlignment="1">
      <alignment horizontal="center" wrapText="1"/>
    </xf>
    <xf numFmtId="164" fontId="1" fillId="6" borderId="1" xfId="0" applyNumberFormat="1" applyFont="1" applyFill="1" applyBorder="1" applyAlignment="1">
      <alignment horizontal="center" wrapText="1"/>
    </xf>
    <xf numFmtId="0" fontId="4" fillId="6" borderId="1" xfId="0" applyFont="1" applyFill="1" applyBorder="1" applyAlignment="1">
      <alignment horizontal="left" wrapText="1"/>
    </xf>
    <xf numFmtId="0" fontId="10" fillId="6" borderId="1" xfId="0" applyFont="1" applyFill="1" applyBorder="1" applyAlignment="1">
      <alignment horizontal="left" wrapText="1"/>
    </xf>
    <xf numFmtId="0" fontId="7" fillId="6" borderId="1" xfId="0" applyFont="1" applyFill="1" applyBorder="1" applyAlignment="1">
      <alignment horizontal="center" vertical="top" wrapText="1"/>
    </xf>
    <xf numFmtId="49" fontId="7" fillId="6" borderId="1" xfId="0" applyNumberFormat="1" applyFont="1" applyFill="1" applyBorder="1" applyAlignment="1">
      <alignment horizontal="center" wrapText="1"/>
    </xf>
    <xf numFmtId="0" fontId="7" fillId="6" borderId="1" xfId="0" applyFont="1" applyFill="1" applyBorder="1" applyAlignment="1">
      <alignment horizontal="center" wrapText="1"/>
    </xf>
    <xf numFmtId="164" fontId="7" fillId="6" borderId="1" xfId="0" applyNumberFormat="1" applyFont="1" applyFill="1" applyBorder="1" applyAlignment="1">
      <alignment horizontal="center" wrapText="1"/>
    </xf>
    <xf numFmtId="0" fontId="4" fillId="6" borderId="1" xfId="0" applyFont="1" applyFill="1" applyBorder="1" applyAlignment="1">
      <alignment horizontal="center" wrapText="1"/>
    </xf>
    <xf numFmtId="0" fontId="10" fillId="6" borderId="1" xfId="0" applyFont="1" applyFill="1" applyBorder="1" applyAlignment="1">
      <alignment horizontal="left" vertical="top" wrapText="1"/>
    </xf>
    <xf numFmtId="0" fontId="3" fillId="6" borderId="1" xfId="0" applyFont="1" applyFill="1" applyBorder="1" applyAlignment="1">
      <alignment horizontal="left" wrapText="1"/>
    </xf>
    <xf numFmtId="0" fontId="2" fillId="6" borderId="1" xfId="0" applyFont="1" applyFill="1" applyBorder="1" applyAlignment="1">
      <alignment horizontal="center" vertical="top" wrapText="1"/>
    </xf>
    <xf numFmtId="164" fontId="2" fillId="6" borderId="1" xfId="0" applyNumberFormat="1" applyFont="1" applyFill="1" applyBorder="1" applyAlignment="1">
      <alignment horizontal="center" wrapText="1"/>
    </xf>
    <xf numFmtId="0" fontId="13" fillId="2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justify" wrapText="1"/>
    </xf>
    <xf numFmtId="0" fontId="5" fillId="3" borderId="1" xfId="0" applyFont="1" applyFill="1" applyBorder="1" applyAlignment="1">
      <alignment horizontal="justify" wrapText="1"/>
    </xf>
    <xf numFmtId="0" fontId="11" fillId="6" borderId="1" xfId="0" applyFont="1" applyFill="1" applyBorder="1" applyAlignment="1">
      <alignment horizontal="justify" wrapText="1"/>
    </xf>
    <xf numFmtId="164" fontId="11" fillId="6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164" fontId="7" fillId="6" borderId="1" xfId="0" applyNumberFormat="1" applyFont="1" applyFill="1" applyBorder="1" applyAlignment="1">
      <alignment horizontal="center" vertical="top" wrapText="1"/>
    </xf>
    <xf numFmtId="0" fontId="9" fillId="0" borderId="0" xfId="0" applyFont="1" applyAlignment="1">
      <alignment wrapText="1"/>
    </xf>
    <xf numFmtId="0" fontId="7" fillId="3" borderId="2" xfId="0" applyFont="1" applyFill="1" applyBorder="1" applyAlignment="1">
      <alignment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/>
    </xf>
    <xf numFmtId="164" fontId="7" fillId="3" borderId="2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164" fontId="13" fillId="0" borderId="1" xfId="0" applyNumberFormat="1" applyFont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justify" wrapText="1"/>
    </xf>
    <xf numFmtId="49" fontId="11" fillId="3" borderId="1" xfId="0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wrapText="1"/>
    </xf>
    <xf numFmtId="49" fontId="11" fillId="2" borderId="2" xfId="0" applyNumberFormat="1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justify" wrapText="1"/>
    </xf>
    <xf numFmtId="0" fontId="11" fillId="2" borderId="1" xfId="0" applyFont="1" applyFill="1" applyBorder="1" applyAlignment="1">
      <alignment horizontal="center" vertical="center" wrapText="1"/>
    </xf>
    <xf numFmtId="164" fontId="11" fillId="2" borderId="1" xfId="0" applyNumberFormat="1" applyFont="1" applyFill="1" applyBorder="1" applyAlignment="1">
      <alignment horizontal="center" vertical="center" wrapText="1"/>
    </xf>
    <xf numFmtId="164" fontId="11" fillId="3" borderId="1" xfId="0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justify" wrapText="1"/>
    </xf>
    <xf numFmtId="0" fontId="7" fillId="0" borderId="1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wrapText="1"/>
    </xf>
    <xf numFmtId="0" fontId="10" fillId="3" borderId="1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16" fillId="0" borderId="1" xfId="0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8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7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wrapText="1"/>
    </xf>
    <xf numFmtId="0" fontId="7" fillId="4" borderId="1" xfId="0" applyFont="1" applyFill="1" applyBorder="1" applyAlignment="1">
      <alignment horizontal="left" wrapText="1"/>
    </xf>
    <xf numFmtId="0" fontId="13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/>
    </xf>
    <xf numFmtId="164" fontId="13" fillId="4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164" fontId="7" fillId="3" borderId="1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wrapText="1"/>
    </xf>
    <xf numFmtId="0" fontId="7" fillId="2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wrapText="1"/>
    </xf>
    <xf numFmtId="0" fontId="7" fillId="0" borderId="2" xfId="0" applyFont="1" applyBorder="1" applyAlignment="1">
      <alignment wrapText="1"/>
    </xf>
    <xf numFmtId="0" fontId="17" fillId="6" borderId="2" xfId="0" applyFont="1" applyFill="1" applyBorder="1" applyAlignment="1">
      <alignment wrapText="1"/>
    </xf>
    <xf numFmtId="0" fontId="7" fillId="6" borderId="2" xfId="0" applyFont="1" applyFill="1" applyBorder="1" applyAlignment="1">
      <alignment vertical="center"/>
    </xf>
    <xf numFmtId="0" fontId="7" fillId="3" borderId="1" xfId="0" applyFont="1" applyFill="1" applyBorder="1" applyAlignment="1">
      <alignment horizontal="left" wrapText="1"/>
    </xf>
    <xf numFmtId="0" fontId="7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wrapText="1"/>
    </xf>
    <xf numFmtId="0" fontId="11" fillId="6" borderId="1" xfId="0" applyFont="1" applyFill="1" applyBorder="1" applyAlignment="1">
      <alignment horizontal="justify" vertical="top" wrapText="1"/>
    </xf>
    <xf numFmtId="0" fontId="11" fillId="6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justify" vertical="top" wrapText="1"/>
    </xf>
    <xf numFmtId="0" fontId="10" fillId="5" borderId="1" xfId="0" applyFont="1" applyFill="1" applyBorder="1" applyAlignment="1">
      <alignment horizontal="left" wrapText="1"/>
    </xf>
    <xf numFmtId="0" fontId="10" fillId="6" borderId="1" xfId="0" applyFont="1" applyFill="1" applyBorder="1" applyAlignment="1">
      <alignment horizontal="left" vertical="center" wrapText="1"/>
    </xf>
    <xf numFmtId="49" fontId="7" fillId="6" borderId="1" xfId="0" applyNumberFormat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FF0000"/>
  </sheetPr>
  <dimension ref="A1:F74"/>
  <sheetViews>
    <sheetView view="pageBreakPreview" topLeftCell="A32" zoomScale="73" zoomScaleNormal="100" zoomScaleSheetLayoutView="73" workbookViewId="0">
      <selection activeCell="C26" sqref="C26"/>
    </sheetView>
  </sheetViews>
  <sheetFormatPr defaultRowHeight="15" x14ac:dyDescent="0.25"/>
  <cols>
    <col min="1" max="1" width="12.7109375" customWidth="1"/>
    <col min="2" max="2" width="73.85546875" customWidth="1"/>
    <col min="3" max="3" width="23.85546875" customWidth="1"/>
    <col min="4" max="4" width="17.85546875" customWidth="1"/>
    <col min="5" max="5" width="17.7109375" customWidth="1"/>
  </cols>
  <sheetData>
    <row r="1" spans="1:6" ht="18.75" x14ac:dyDescent="0.3">
      <c r="C1" s="1"/>
      <c r="D1" s="130" t="s">
        <v>116</v>
      </c>
      <c r="E1" s="130"/>
      <c r="F1" s="130"/>
    </row>
    <row r="2" spans="1:6" ht="18.75" x14ac:dyDescent="0.3">
      <c r="C2" s="1"/>
      <c r="D2" s="130" t="s">
        <v>0</v>
      </c>
      <c r="E2" s="130"/>
      <c r="F2" s="130"/>
    </row>
    <row r="3" spans="1:6" ht="18.75" x14ac:dyDescent="0.3">
      <c r="C3" s="1"/>
      <c r="D3" s="130" t="s">
        <v>3</v>
      </c>
      <c r="E3" s="130"/>
      <c r="F3" s="130"/>
    </row>
    <row r="4" spans="1:6" ht="18.75" x14ac:dyDescent="0.3">
      <c r="C4" s="1"/>
      <c r="D4" s="130" t="s">
        <v>1</v>
      </c>
      <c r="E4" s="130"/>
      <c r="F4" s="130"/>
    </row>
    <row r="5" spans="1:6" ht="18.75" x14ac:dyDescent="0.3">
      <c r="C5" s="1"/>
      <c r="D5" s="130" t="s">
        <v>125</v>
      </c>
      <c r="E5" s="130"/>
      <c r="F5" s="130"/>
    </row>
    <row r="6" spans="1:6" ht="18.75" x14ac:dyDescent="0.3">
      <c r="C6" s="1"/>
      <c r="D6" s="130" t="s">
        <v>114</v>
      </c>
      <c r="E6" s="130"/>
      <c r="F6" s="130"/>
    </row>
    <row r="8" spans="1:6" ht="15" customHeight="1" x14ac:dyDescent="0.3">
      <c r="A8" s="131" t="s">
        <v>7</v>
      </c>
      <c r="B8" s="131"/>
      <c r="C8" s="131"/>
      <c r="D8" s="131"/>
      <c r="E8" s="131"/>
    </row>
    <row r="9" spans="1:6" ht="43.5" customHeight="1" x14ac:dyDescent="0.3">
      <c r="A9" s="129" t="s">
        <v>115</v>
      </c>
      <c r="B9" s="129"/>
      <c r="C9" s="129"/>
      <c r="D9" s="129"/>
      <c r="E9" s="129"/>
    </row>
    <row r="10" spans="1:6" hidden="1" x14ac:dyDescent="0.25"/>
    <row r="11" spans="1:6" ht="18.75" x14ac:dyDescent="0.3">
      <c r="E11" s="4" t="s">
        <v>4</v>
      </c>
    </row>
    <row r="12" spans="1:6" ht="18.75" x14ac:dyDescent="0.3">
      <c r="A12" s="2" t="s">
        <v>8</v>
      </c>
      <c r="B12" s="2" t="s">
        <v>9</v>
      </c>
      <c r="C12" s="5" t="s">
        <v>10</v>
      </c>
      <c r="D12" s="2" t="s">
        <v>11</v>
      </c>
      <c r="E12" s="5" t="s">
        <v>12</v>
      </c>
    </row>
    <row r="13" spans="1:6" ht="18.75" x14ac:dyDescent="0.3">
      <c r="A13" s="2">
        <v>1</v>
      </c>
      <c r="B13" s="2">
        <v>2</v>
      </c>
      <c r="C13" s="2">
        <v>3</v>
      </c>
      <c r="D13" s="5">
        <v>4</v>
      </c>
      <c r="E13" s="2">
        <v>5</v>
      </c>
    </row>
    <row r="14" spans="1:6" ht="18.75" x14ac:dyDescent="0.3">
      <c r="A14" s="99"/>
      <c r="B14" s="99" t="s">
        <v>13</v>
      </c>
      <c r="C14" s="106"/>
      <c r="D14" s="107"/>
      <c r="E14" s="108">
        <f>E15+E28+E32</f>
        <v>8000.7000000000007</v>
      </c>
    </row>
    <row r="15" spans="1:6" ht="37.5" x14ac:dyDescent="0.3">
      <c r="A15" s="22"/>
      <c r="B15" s="23" t="s">
        <v>124</v>
      </c>
      <c r="C15" s="24" t="s">
        <v>15</v>
      </c>
      <c r="D15" s="25"/>
      <c r="E15" s="26">
        <f>E16+E19</f>
        <v>3155.7</v>
      </c>
    </row>
    <row r="16" spans="1:6" ht="37.5" x14ac:dyDescent="0.3">
      <c r="A16" s="65"/>
      <c r="B16" s="66" t="s">
        <v>16</v>
      </c>
      <c r="C16" s="67" t="s">
        <v>17</v>
      </c>
      <c r="D16" s="68"/>
      <c r="E16" s="69">
        <f>E18</f>
        <v>1322</v>
      </c>
    </row>
    <row r="17" spans="1:5" ht="37.5" x14ac:dyDescent="0.3">
      <c r="A17" s="65"/>
      <c r="B17" s="66" t="s">
        <v>18</v>
      </c>
      <c r="C17" s="67" t="s">
        <v>19</v>
      </c>
      <c r="D17" s="68"/>
      <c r="E17" s="69">
        <f>E18</f>
        <v>1322</v>
      </c>
    </row>
    <row r="18" spans="1:5" ht="75" x14ac:dyDescent="0.3">
      <c r="A18" s="65"/>
      <c r="B18" s="70" t="s">
        <v>20</v>
      </c>
      <c r="C18" s="67" t="s">
        <v>19</v>
      </c>
      <c r="D18" s="68">
        <v>100</v>
      </c>
      <c r="E18" s="69">
        <v>1322</v>
      </c>
    </row>
    <row r="19" spans="1:5" ht="31.5" customHeight="1" x14ac:dyDescent="0.3">
      <c r="A19" s="2"/>
      <c r="B19" s="17" t="s">
        <v>21</v>
      </c>
      <c r="C19" s="21" t="s">
        <v>22</v>
      </c>
      <c r="D19" s="16"/>
      <c r="E19" s="20">
        <f>E20+E24+E26</f>
        <v>1833.7</v>
      </c>
    </row>
    <row r="20" spans="1:5" ht="37.5" x14ac:dyDescent="0.3">
      <c r="A20" s="2"/>
      <c r="B20" s="18" t="s">
        <v>18</v>
      </c>
      <c r="C20" s="15" t="s">
        <v>23</v>
      </c>
      <c r="D20" s="11"/>
      <c r="E20" s="19">
        <f>SUM(E21:E23)</f>
        <v>1832.5</v>
      </c>
    </row>
    <row r="21" spans="1:5" ht="75" x14ac:dyDescent="0.3">
      <c r="A21" s="99"/>
      <c r="B21" s="132" t="s">
        <v>20</v>
      </c>
      <c r="C21" s="133" t="s">
        <v>23</v>
      </c>
      <c r="D21" s="134">
        <v>100</v>
      </c>
      <c r="E21" s="135">
        <v>1285.5999999999999</v>
      </c>
    </row>
    <row r="22" spans="1:5" ht="37.5" x14ac:dyDescent="0.3">
      <c r="A22" s="99"/>
      <c r="B22" s="66" t="s">
        <v>24</v>
      </c>
      <c r="C22" s="67" t="s">
        <v>23</v>
      </c>
      <c r="D22" s="68">
        <v>200</v>
      </c>
      <c r="E22" s="69">
        <v>539.9</v>
      </c>
    </row>
    <row r="23" spans="1:5" ht="18.75" x14ac:dyDescent="0.3">
      <c r="A23" s="99"/>
      <c r="B23" s="66" t="s">
        <v>25</v>
      </c>
      <c r="C23" s="67" t="s">
        <v>23</v>
      </c>
      <c r="D23" s="68">
        <v>800</v>
      </c>
      <c r="E23" s="69">
        <v>7</v>
      </c>
    </row>
    <row r="24" spans="1:5" ht="37.5" x14ac:dyDescent="0.3">
      <c r="A24" s="99"/>
      <c r="B24" s="66" t="s">
        <v>26</v>
      </c>
      <c r="C24" s="67" t="s">
        <v>27</v>
      </c>
      <c r="D24" s="68"/>
      <c r="E24" s="69">
        <f>E25</f>
        <v>1</v>
      </c>
    </row>
    <row r="25" spans="1:5" ht="18.75" x14ac:dyDescent="0.3">
      <c r="A25" s="99"/>
      <c r="B25" s="66" t="s">
        <v>25</v>
      </c>
      <c r="C25" s="67" t="s">
        <v>27</v>
      </c>
      <c r="D25" s="68">
        <v>800</v>
      </c>
      <c r="E25" s="69">
        <v>1</v>
      </c>
    </row>
    <row r="26" spans="1:5" ht="37.5" x14ac:dyDescent="0.3">
      <c r="A26" s="99"/>
      <c r="B26" s="70" t="s">
        <v>28</v>
      </c>
      <c r="C26" s="71" t="s">
        <v>29</v>
      </c>
      <c r="D26" s="72"/>
      <c r="E26" s="69">
        <f>E27</f>
        <v>0.2</v>
      </c>
    </row>
    <row r="27" spans="1:5" ht="18.75" x14ac:dyDescent="0.3">
      <c r="A27" s="99"/>
      <c r="B27" s="66" t="s">
        <v>30</v>
      </c>
      <c r="C27" s="67" t="s">
        <v>31</v>
      </c>
      <c r="D27" s="68">
        <v>500</v>
      </c>
      <c r="E27" s="69">
        <v>0.2</v>
      </c>
    </row>
    <row r="28" spans="1:5" ht="18.75" x14ac:dyDescent="0.3">
      <c r="A28" s="136"/>
      <c r="B28" s="137" t="s">
        <v>32</v>
      </c>
      <c r="C28" s="138" t="s">
        <v>33</v>
      </c>
      <c r="D28" s="139"/>
      <c r="E28" s="140">
        <f>E29</f>
        <v>38.9</v>
      </c>
    </row>
    <row r="29" spans="1:5" ht="37.5" x14ac:dyDescent="0.3">
      <c r="A29" s="99"/>
      <c r="B29" s="66" t="s">
        <v>34</v>
      </c>
      <c r="C29" s="67" t="s">
        <v>35</v>
      </c>
      <c r="D29" s="68"/>
      <c r="E29" s="69">
        <v>38.9</v>
      </c>
    </row>
    <row r="30" spans="1:5" ht="56.25" x14ac:dyDescent="0.3">
      <c r="A30" s="99"/>
      <c r="B30" s="66" t="s">
        <v>36</v>
      </c>
      <c r="C30" s="67" t="s">
        <v>37</v>
      </c>
      <c r="D30" s="68"/>
      <c r="E30" s="69">
        <v>38.9</v>
      </c>
    </row>
    <row r="31" spans="1:5" ht="18.75" x14ac:dyDescent="0.3">
      <c r="A31" s="50"/>
      <c r="B31" s="66" t="s">
        <v>30</v>
      </c>
      <c r="C31" s="67" t="s">
        <v>37</v>
      </c>
      <c r="D31" s="68">
        <v>500</v>
      </c>
      <c r="E31" s="69">
        <v>38.9</v>
      </c>
    </row>
    <row r="32" spans="1:5" ht="18.75" x14ac:dyDescent="0.3">
      <c r="A32" s="136"/>
      <c r="B32" s="137" t="s">
        <v>38</v>
      </c>
      <c r="C32" s="138" t="s">
        <v>39</v>
      </c>
      <c r="D32" s="141"/>
      <c r="E32" s="140">
        <f>E33+E39+E43+E51+E57+E62</f>
        <v>4806.1000000000004</v>
      </c>
    </row>
    <row r="33" spans="1:5" ht="28.5" customHeight="1" x14ac:dyDescent="0.3">
      <c r="A33" s="48"/>
      <c r="B33" s="102" t="s">
        <v>40</v>
      </c>
      <c r="C33" s="103" t="s">
        <v>41</v>
      </c>
      <c r="D33" s="141"/>
      <c r="E33" s="142">
        <f>E34</f>
        <v>123</v>
      </c>
    </row>
    <row r="34" spans="1:5" ht="49.5" customHeight="1" x14ac:dyDescent="0.3">
      <c r="A34" s="99"/>
      <c r="B34" s="143" t="s">
        <v>42</v>
      </c>
      <c r="C34" s="144" t="s">
        <v>43</v>
      </c>
      <c r="D34" s="134"/>
      <c r="E34" s="135">
        <f>E35+E37</f>
        <v>123</v>
      </c>
    </row>
    <row r="35" spans="1:5" ht="56.25" x14ac:dyDescent="0.3">
      <c r="A35" s="145"/>
      <c r="B35" s="70" t="s">
        <v>130</v>
      </c>
      <c r="C35" s="71" t="s">
        <v>131</v>
      </c>
      <c r="D35" s="72"/>
      <c r="E35" s="75">
        <f>E36</f>
        <v>70</v>
      </c>
    </row>
    <row r="36" spans="1:5" ht="41.25" customHeight="1" x14ac:dyDescent="0.3">
      <c r="A36" s="99"/>
      <c r="B36" s="66" t="s">
        <v>24</v>
      </c>
      <c r="C36" s="67" t="s">
        <v>131</v>
      </c>
      <c r="D36" s="68">
        <v>200</v>
      </c>
      <c r="E36" s="69">
        <v>70</v>
      </c>
    </row>
    <row r="37" spans="1:5" ht="66.75" x14ac:dyDescent="0.3">
      <c r="A37" s="146"/>
      <c r="B37" s="147" t="s">
        <v>122</v>
      </c>
      <c r="C37" s="71" t="s">
        <v>44</v>
      </c>
      <c r="D37" s="148"/>
      <c r="E37" s="69">
        <f>E38</f>
        <v>53</v>
      </c>
    </row>
    <row r="38" spans="1:5" ht="37.5" x14ac:dyDescent="0.3">
      <c r="A38" s="99"/>
      <c r="B38" s="66" t="s">
        <v>24</v>
      </c>
      <c r="C38" s="67" t="s">
        <v>44</v>
      </c>
      <c r="D38" s="68">
        <v>200</v>
      </c>
      <c r="E38" s="69">
        <v>53</v>
      </c>
    </row>
    <row r="39" spans="1:5" ht="18.75" x14ac:dyDescent="0.3">
      <c r="A39" s="48"/>
      <c r="B39" s="149" t="s">
        <v>45</v>
      </c>
      <c r="C39" s="150" t="s">
        <v>46</v>
      </c>
      <c r="D39" s="141"/>
      <c r="E39" s="142">
        <f>E40</f>
        <v>1613.2</v>
      </c>
    </row>
    <row r="40" spans="1:5" ht="18.75" x14ac:dyDescent="0.3">
      <c r="A40" s="50"/>
      <c r="B40" s="70" t="s">
        <v>47</v>
      </c>
      <c r="C40" s="71" t="s">
        <v>48</v>
      </c>
      <c r="D40" s="68"/>
      <c r="E40" s="69">
        <f>E41</f>
        <v>1613.2</v>
      </c>
    </row>
    <row r="41" spans="1:5" ht="18.75" x14ac:dyDescent="0.3">
      <c r="A41" s="50"/>
      <c r="B41" s="66" t="s">
        <v>49</v>
      </c>
      <c r="C41" s="67" t="s">
        <v>50</v>
      </c>
      <c r="D41" s="68"/>
      <c r="E41" s="69">
        <f>E42</f>
        <v>1613.2</v>
      </c>
    </row>
    <row r="42" spans="1:5" ht="45.75" customHeight="1" x14ac:dyDescent="0.3">
      <c r="A42" s="50"/>
      <c r="B42" s="70" t="s">
        <v>24</v>
      </c>
      <c r="C42" s="71" t="s">
        <v>50</v>
      </c>
      <c r="D42" s="72">
        <v>200</v>
      </c>
      <c r="E42" s="69">
        <v>1613.2</v>
      </c>
    </row>
    <row r="43" spans="1:5" ht="18.75" x14ac:dyDescent="0.3">
      <c r="A43" s="48"/>
      <c r="B43" s="102" t="s">
        <v>51</v>
      </c>
      <c r="C43" s="103" t="s">
        <v>52</v>
      </c>
      <c r="D43" s="104"/>
      <c r="E43" s="105">
        <f>E44</f>
        <v>696.3</v>
      </c>
    </row>
    <row r="44" spans="1:5" ht="37.5" x14ac:dyDescent="0.3">
      <c r="A44" s="87"/>
      <c r="B44" s="66" t="s">
        <v>53</v>
      </c>
      <c r="C44" s="67" t="s">
        <v>54</v>
      </c>
      <c r="D44" s="68"/>
      <c r="E44" s="69">
        <f>E45+E47+E49</f>
        <v>696.3</v>
      </c>
    </row>
    <row r="45" spans="1:5" ht="18.75" x14ac:dyDescent="0.3">
      <c r="A45" s="87"/>
      <c r="B45" s="66" t="s">
        <v>55</v>
      </c>
      <c r="C45" s="67" t="s">
        <v>56</v>
      </c>
      <c r="D45" s="68"/>
      <c r="E45" s="69">
        <v>123</v>
      </c>
    </row>
    <row r="46" spans="1:5" ht="37.5" x14ac:dyDescent="0.3">
      <c r="A46" s="87"/>
      <c r="B46" s="66" t="s">
        <v>24</v>
      </c>
      <c r="C46" s="67" t="s">
        <v>56</v>
      </c>
      <c r="D46" s="68">
        <v>200</v>
      </c>
      <c r="E46" s="69">
        <v>123</v>
      </c>
    </row>
    <row r="47" spans="1:5" ht="18.75" x14ac:dyDescent="0.3">
      <c r="A47" s="87"/>
      <c r="B47" s="66" t="s">
        <v>57</v>
      </c>
      <c r="C47" s="67" t="s">
        <v>58</v>
      </c>
      <c r="D47" s="68"/>
      <c r="E47" s="69">
        <f>E48</f>
        <v>62</v>
      </c>
    </row>
    <row r="48" spans="1:5" ht="37.5" x14ac:dyDescent="0.3">
      <c r="A48" s="87"/>
      <c r="B48" s="66" t="s">
        <v>24</v>
      </c>
      <c r="C48" s="67" t="s">
        <v>58</v>
      </c>
      <c r="D48" s="68">
        <v>200</v>
      </c>
      <c r="E48" s="69">
        <v>62</v>
      </c>
    </row>
    <row r="49" spans="1:5" ht="56.25" x14ac:dyDescent="0.3">
      <c r="A49" s="87"/>
      <c r="B49" s="66" t="s">
        <v>128</v>
      </c>
      <c r="C49" s="67" t="s">
        <v>129</v>
      </c>
      <c r="D49" s="68"/>
      <c r="E49" s="69">
        <f>E50</f>
        <v>511.3</v>
      </c>
    </row>
    <row r="50" spans="1:5" ht="37.5" x14ac:dyDescent="0.3">
      <c r="A50" s="87"/>
      <c r="B50" s="66" t="s">
        <v>24</v>
      </c>
      <c r="C50" s="67" t="s">
        <v>129</v>
      </c>
      <c r="D50" s="68">
        <v>200</v>
      </c>
      <c r="E50" s="69">
        <v>511.3</v>
      </c>
    </row>
    <row r="51" spans="1:5" ht="18.75" x14ac:dyDescent="0.3">
      <c r="A51" s="48"/>
      <c r="B51" s="149" t="s">
        <v>59</v>
      </c>
      <c r="C51" s="150" t="s">
        <v>60</v>
      </c>
      <c r="D51" s="151"/>
      <c r="E51" s="142">
        <f>E52</f>
        <v>2013.5</v>
      </c>
    </row>
    <row r="52" spans="1:5" ht="18.75" x14ac:dyDescent="0.3">
      <c r="A52" s="87"/>
      <c r="B52" s="66" t="s">
        <v>61</v>
      </c>
      <c r="C52" s="67" t="s">
        <v>62</v>
      </c>
      <c r="D52" s="73"/>
      <c r="E52" s="69">
        <f>E53</f>
        <v>2013.5</v>
      </c>
    </row>
    <row r="53" spans="1:5" ht="37.5" x14ac:dyDescent="0.3">
      <c r="A53" s="87"/>
      <c r="B53" s="66" t="s">
        <v>63</v>
      </c>
      <c r="C53" s="67" t="s">
        <v>64</v>
      </c>
      <c r="D53" s="73"/>
      <c r="E53" s="69">
        <f>E54+E55+E56</f>
        <v>2013.5</v>
      </c>
    </row>
    <row r="54" spans="1:5" ht="87" customHeight="1" x14ac:dyDescent="0.3">
      <c r="A54" s="87"/>
      <c r="B54" s="74" t="s">
        <v>20</v>
      </c>
      <c r="C54" s="67" t="s">
        <v>64</v>
      </c>
      <c r="D54" s="72">
        <v>100</v>
      </c>
      <c r="E54" s="75">
        <v>1728.5</v>
      </c>
    </row>
    <row r="55" spans="1:5" ht="37.5" x14ac:dyDescent="0.3">
      <c r="A55" s="87"/>
      <c r="B55" s="66" t="s">
        <v>24</v>
      </c>
      <c r="C55" s="67" t="s">
        <v>64</v>
      </c>
      <c r="D55" s="68">
        <v>200</v>
      </c>
      <c r="E55" s="69">
        <v>282</v>
      </c>
    </row>
    <row r="56" spans="1:5" ht="18.75" x14ac:dyDescent="0.3">
      <c r="A56" s="99"/>
      <c r="B56" s="152" t="s">
        <v>25</v>
      </c>
      <c r="C56" s="133" t="s">
        <v>64</v>
      </c>
      <c r="D56" s="134">
        <v>800</v>
      </c>
      <c r="E56" s="135">
        <v>3</v>
      </c>
    </row>
    <row r="57" spans="1:5" ht="18.75" x14ac:dyDescent="0.3">
      <c r="A57" s="48"/>
      <c r="B57" s="149" t="s">
        <v>65</v>
      </c>
      <c r="C57" s="150" t="s">
        <v>66</v>
      </c>
      <c r="D57" s="151"/>
      <c r="E57" s="142">
        <f>E58</f>
        <v>228</v>
      </c>
    </row>
    <row r="58" spans="1:5" ht="18.75" x14ac:dyDescent="0.3">
      <c r="A58" s="87"/>
      <c r="B58" s="66" t="s">
        <v>101</v>
      </c>
      <c r="C58" s="67" t="s">
        <v>67</v>
      </c>
      <c r="D58" s="73"/>
      <c r="E58" s="69">
        <f>E59</f>
        <v>228</v>
      </c>
    </row>
    <row r="59" spans="1:5" ht="37.5" x14ac:dyDescent="0.3">
      <c r="A59" s="87"/>
      <c r="B59" s="66" t="s">
        <v>63</v>
      </c>
      <c r="C59" s="67" t="s">
        <v>68</v>
      </c>
      <c r="D59" s="73"/>
      <c r="E59" s="69">
        <f>E60+E61</f>
        <v>228</v>
      </c>
    </row>
    <row r="60" spans="1:5" ht="75" x14ac:dyDescent="0.3">
      <c r="A60" s="87"/>
      <c r="B60" s="74" t="s">
        <v>20</v>
      </c>
      <c r="C60" s="67" t="s">
        <v>68</v>
      </c>
      <c r="D60" s="72">
        <v>100</v>
      </c>
      <c r="E60" s="75">
        <v>218</v>
      </c>
    </row>
    <row r="61" spans="1:5" ht="37.5" x14ac:dyDescent="0.3">
      <c r="A61" s="87"/>
      <c r="B61" s="74" t="s">
        <v>24</v>
      </c>
      <c r="C61" s="67" t="s">
        <v>68</v>
      </c>
      <c r="D61" s="72">
        <v>200</v>
      </c>
      <c r="E61" s="75">
        <v>10</v>
      </c>
    </row>
    <row r="62" spans="1:5" ht="18.75" x14ac:dyDescent="0.3">
      <c r="A62" s="48"/>
      <c r="B62" s="149" t="s">
        <v>76</v>
      </c>
      <c r="C62" s="103" t="s">
        <v>69</v>
      </c>
      <c r="D62" s="141"/>
      <c r="E62" s="105">
        <f>E63</f>
        <v>132.1</v>
      </c>
    </row>
    <row r="63" spans="1:5" ht="18.75" x14ac:dyDescent="0.3">
      <c r="A63" s="87"/>
      <c r="B63" s="66" t="s">
        <v>70</v>
      </c>
      <c r="C63" s="67" t="s">
        <v>71</v>
      </c>
      <c r="D63" s="68"/>
      <c r="E63" s="69">
        <f>E64+E66+E69</f>
        <v>132.1</v>
      </c>
    </row>
    <row r="64" spans="1:5" ht="56.25" x14ac:dyDescent="0.3">
      <c r="A64" s="87"/>
      <c r="B64" s="76" t="s">
        <v>103</v>
      </c>
      <c r="C64" s="67" t="s">
        <v>102</v>
      </c>
      <c r="D64" s="68"/>
      <c r="E64" s="69">
        <v>9.6999999999999993</v>
      </c>
    </row>
    <row r="65" spans="1:5" ht="37.5" x14ac:dyDescent="0.3">
      <c r="A65" s="87"/>
      <c r="B65" s="77" t="s">
        <v>24</v>
      </c>
      <c r="C65" s="67" t="s">
        <v>102</v>
      </c>
      <c r="D65" s="68">
        <v>200</v>
      </c>
      <c r="E65" s="69">
        <v>9.6999999999999993</v>
      </c>
    </row>
    <row r="66" spans="1:5" ht="37.5" x14ac:dyDescent="0.3">
      <c r="A66" s="87"/>
      <c r="B66" s="66" t="s">
        <v>72</v>
      </c>
      <c r="C66" s="67" t="s">
        <v>73</v>
      </c>
      <c r="D66" s="68"/>
      <c r="E66" s="69">
        <v>118.6</v>
      </c>
    </row>
    <row r="67" spans="1:5" ht="75" x14ac:dyDescent="0.3">
      <c r="A67" s="87"/>
      <c r="B67" s="66" t="s">
        <v>20</v>
      </c>
      <c r="C67" s="67" t="s">
        <v>73</v>
      </c>
      <c r="D67" s="68">
        <v>100</v>
      </c>
      <c r="E67" s="69">
        <v>117.4</v>
      </c>
    </row>
    <row r="68" spans="1:5" ht="50.25" customHeight="1" x14ac:dyDescent="0.3">
      <c r="A68" s="87"/>
      <c r="B68" s="152" t="s">
        <v>24</v>
      </c>
      <c r="C68" s="133" t="s">
        <v>73</v>
      </c>
      <c r="D68" s="134">
        <v>200</v>
      </c>
      <c r="E68" s="69">
        <v>1.2</v>
      </c>
    </row>
    <row r="69" spans="1:5" ht="56.25" x14ac:dyDescent="0.3">
      <c r="A69" s="87"/>
      <c r="B69" s="66" t="s">
        <v>74</v>
      </c>
      <c r="C69" s="67" t="s">
        <v>75</v>
      </c>
      <c r="D69" s="68"/>
      <c r="E69" s="69">
        <f>E70</f>
        <v>3.8</v>
      </c>
    </row>
    <row r="70" spans="1:5" ht="37.5" x14ac:dyDescent="0.3">
      <c r="A70" s="87"/>
      <c r="B70" s="66" t="s">
        <v>24</v>
      </c>
      <c r="C70" s="67" t="s">
        <v>75</v>
      </c>
      <c r="D70" s="68">
        <v>200</v>
      </c>
      <c r="E70" s="69">
        <v>3.8</v>
      </c>
    </row>
    <row r="73" spans="1:5" ht="18.75" x14ac:dyDescent="0.3">
      <c r="A73" s="127" t="s">
        <v>2</v>
      </c>
      <c r="B73" s="127"/>
    </row>
    <row r="74" spans="1:5" ht="18.75" x14ac:dyDescent="0.3">
      <c r="A74" s="1" t="s">
        <v>5</v>
      </c>
      <c r="B74" s="1"/>
      <c r="C74" s="1"/>
      <c r="D74" s="1"/>
    </row>
  </sheetData>
  <mergeCells count="9">
    <mergeCell ref="A9:E9"/>
    <mergeCell ref="A73:B73"/>
    <mergeCell ref="D3:F3"/>
    <mergeCell ref="D2:F2"/>
    <mergeCell ref="D1:F1"/>
    <mergeCell ref="D4:F4"/>
    <mergeCell ref="D5:F5"/>
    <mergeCell ref="D6:F6"/>
    <mergeCell ref="A8:E8"/>
  </mergeCells>
  <pageMargins left="0.78740157480314965" right="0.39370078740157483" top="0.39370078740157483" bottom="0.39370078740157483" header="0.31496062992125984" footer="0.31496062992125984"/>
  <pageSetup paperSize="9" scale="4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FF0000"/>
  </sheetPr>
  <dimension ref="A1:E34"/>
  <sheetViews>
    <sheetView view="pageBreakPreview" topLeftCell="A5" zoomScale="72" zoomScaleNormal="100" zoomScaleSheetLayoutView="72" workbookViewId="0">
      <selection activeCell="A17" sqref="A17:D30"/>
    </sheetView>
  </sheetViews>
  <sheetFormatPr defaultRowHeight="15" x14ac:dyDescent="0.25"/>
  <cols>
    <col min="1" max="1" width="73.85546875" customWidth="1"/>
    <col min="2" max="2" width="23.85546875" customWidth="1"/>
    <col min="3" max="3" width="17.85546875" customWidth="1"/>
    <col min="4" max="4" width="17.7109375" customWidth="1"/>
  </cols>
  <sheetData>
    <row r="1" spans="1:5" ht="18.75" x14ac:dyDescent="0.3">
      <c r="A1" s="42"/>
      <c r="B1" s="42"/>
      <c r="C1" s="42"/>
      <c r="D1" s="42"/>
      <c r="E1" s="42"/>
    </row>
    <row r="2" spans="1:5" ht="18.75" x14ac:dyDescent="0.3">
      <c r="B2" s="1"/>
      <c r="C2" s="130" t="s">
        <v>117</v>
      </c>
      <c r="D2" s="130"/>
      <c r="E2" s="130"/>
    </row>
    <row r="3" spans="1:5" ht="18.75" x14ac:dyDescent="0.3">
      <c r="B3" s="1"/>
      <c r="C3" s="130" t="s">
        <v>0</v>
      </c>
      <c r="D3" s="130"/>
      <c r="E3" s="130"/>
    </row>
    <row r="4" spans="1:5" ht="18.75" x14ac:dyDescent="0.3">
      <c r="B4" s="1"/>
      <c r="C4" s="130" t="s">
        <v>3</v>
      </c>
      <c r="D4" s="130"/>
      <c r="E4" s="130"/>
    </row>
    <row r="5" spans="1:5" ht="18.75" x14ac:dyDescent="0.3">
      <c r="B5" s="1"/>
      <c r="C5" s="130" t="s">
        <v>1</v>
      </c>
      <c r="D5" s="130"/>
      <c r="E5" s="130"/>
    </row>
    <row r="6" spans="1:5" ht="18.75" x14ac:dyDescent="0.3">
      <c r="B6" s="1"/>
      <c r="C6" s="130" t="s">
        <v>126</v>
      </c>
      <c r="D6" s="130"/>
      <c r="E6" s="130"/>
    </row>
    <row r="7" spans="1:5" ht="18.75" x14ac:dyDescent="0.3">
      <c r="B7" s="1"/>
      <c r="C7" s="130" t="s">
        <v>114</v>
      </c>
      <c r="D7" s="130"/>
      <c r="E7" s="130"/>
    </row>
    <row r="9" spans="1:5" ht="15" customHeight="1" x14ac:dyDescent="0.3">
      <c r="A9" s="131"/>
      <c r="B9" s="131"/>
      <c r="C9" s="131"/>
      <c r="D9" s="131"/>
    </row>
    <row r="10" spans="1:5" ht="44.25" customHeight="1" x14ac:dyDescent="0.3">
      <c r="A10" s="129" t="s">
        <v>118</v>
      </c>
      <c r="B10" s="129"/>
      <c r="C10" s="129"/>
      <c r="D10" s="129"/>
    </row>
    <row r="11" spans="1:5" ht="18.75" x14ac:dyDescent="0.3">
      <c r="D11" s="4" t="s">
        <v>4</v>
      </c>
    </row>
    <row r="12" spans="1:5" x14ac:dyDescent="0.25">
      <c r="A12" s="9" t="s">
        <v>9</v>
      </c>
      <c r="B12" s="9" t="s">
        <v>77</v>
      </c>
      <c r="C12" s="9" t="s">
        <v>78</v>
      </c>
      <c r="D12" s="9" t="s">
        <v>12</v>
      </c>
    </row>
    <row r="13" spans="1:5" x14ac:dyDescent="0.25">
      <c r="A13" s="9">
        <v>2</v>
      </c>
      <c r="B13" s="9">
        <v>4</v>
      </c>
      <c r="C13" s="9">
        <v>5</v>
      </c>
      <c r="D13" s="9">
        <v>8</v>
      </c>
    </row>
    <row r="14" spans="1:5" ht="19.5" x14ac:dyDescent="0.3">
      <c r="A14" s="95" t="s">
        <v>6</v>
      </c>
      <c r="B14" s="27"/>
      <c r="C14" s="27"/>
      <c r="D14" s="64">
        <f>D15+D21+D23+D25+D27+D29</f>
        <v>8000.7</v>
      </c>
    </row>
    <row r="15" spans="1:5" ht="27.75" customHeight="1" x14ac:dyDescent="0.3">
      <c r="A15" s="96" t="s">
        <v>79</v>
      </c>
      <c r="B15" s="41" t="s">
        <v>106</v>
      </c>
      <c r="C15" s="41" t="s">
        <v>107</v>
      </c>
      <c r="D15" s="28">
        <f>D16+D17+D18+D19+D20</f>
        <v>3321.4</v>
      </c>
    </row>
    <row r="16" spans="1:5" ht="54" customHeight="1" x14ac:dyDescent="0.3">
      <c r="A16" s="97" t="s">
        <v>80</v>
      </c>
      <c r="B16" s="54" t="s">
        <v>106</v>
      </c>
      <c r="C16" s="54" t="s">
        <v>109</v>
      </c>
      <c r="D16" s="98">
        <v>1322</v>
      </c>
    </row>
    <row r="17" spans="1:5" ht="90" customHeight="1" x14ac:dyDescent="0.25">
      <c r="A17" s="153" t="s">
        <v>81</v>
      </c>
      <c r="B17" s="54" t="s">
        <v>106</v>
      </c>
      <c r="C17" s="54" t="s">
        <v>110</v>
      </c>
      <c r="D17" s="154">
        <v>1836.5</v>
      </c>
      <c r="E17" s="53"/>
    </row>
    <row r="18" spans="1:5" ht="90" customHeight="1" x14ac:dyDescent="0.3">
      <c r="A18" s="97" t="s">
        <v>82</v>
      </c>
      <c r="B18" s="54" t="s">
        <v>106</v>
      </c>
      <c r="C18" s="54" t="s">
        <v>108</v>
      </c>
      <c r="D18" s="154">
        <v>38.9</v>
      </c>
    </row>
    <row r="19" spans="1:5" ht="29.25" customHeight="1" x14ac:dyDescent="0.25">
      <c r="A19" s="153" t="s">
        <v>83</v>
      </c>
      <c r="B19" s="54" t="s">
        <v>106</v>
      </c>
      <c r="C19" s="54">
        <v>11</v>
      </c>
      <c r="D19" s="98">
        <v>1</v>
      </c>
    </row>
    <row r="20" spans="1:5" ht="34.5" customHeight="1" x14ac:dyDescent="0.3">
      <c r="A20" s="116" t="s">
        <v>84</v>
      </c>
      <c r="B20" s="114" t="s">
        <v>106</v>
      </c>
      <c r="C20" s="114">
        <v>13</v>
      </c>
      <c r="D20" s="118">
        <v>123</v>
      </c>
    </row>
    <row r="21" spans="1:5" ht="28.5" customHeight="1" x14ac:dyDescent="0.3">
      <c r="A21" s="109" t="s">
        <v>85</v>
      </c>
      <c r="B21" s="110" t="s">
        <v>109</v>
      </c>
      <c r="C21" s="110" t="s">
        <v>107</v>
      </c>
      <c r="D21" s="111">
        <v>118.6</v>
      </c>
    </row>
    <row r="22" spans="1:5" ht="26.25" customHeight="1" x14ac:dyDescent="0.3">
      <c r="A22" s="116" t="s">
        <v>86</v>
      </c>
      <c r="B22" s="114" t="s">
        <v>109</v>
      </c>
      <c r="C22" s="114" t="s">
        <v>105</v>
      </c>
      <c r="D22" s="117">
        <v>118.6</v>
      </c>
    </row>
    <row r="23" spans="1:5" ht="45.75" customHeight="1" x14ac:dyDescent="0.3">
      <c r="A23" s="109" t="s">
        <v>87</v>
      </c>
      <c r="B23" s="110" t="s">
        <v>105</v>
      </c>
      <c r="C23" s="110" t="s">
        <v>107</v>
      </c>
      <c r="D23" s="111">
        <v>9.6999999999999993</v>
      </c>
    </row>
    <row r="24" spans="1:5" ht="66" customHeight="1" x14ac:dyDescent="0.3">
      <c r="A24" s="112" t="s">
        <v>88</v>
      </c>
      <c r="B24" s="113" t="s">
        <v>105</v>
      </c>
      <c r="C24" s="114">
        <v>10</v>
      </c>
      <c r="D24" s="115">
        <v>9.6999999999999993</v>
      </c>
    </row>
    <row r="25" spans="1:5" ht="27.75" customHeight="1" x14ac:dyDescent="0.3">
      <c r="A25" s="109" t="s">
        <v>89</v>
      </c>
      <c r="B25" s="110" t="s">
        <v>110</v>
      </c>
      <c r="C25" s="110" t="s">
        <v>107</v>
      </c>
      <c r="D25" s="111">
        <f>D26</f>
        <v>1613.2</v>
      </c>
    </row>
    <row r="26" spans="1:5" ht="33.75" customHeight="1" x14ac:dyDescent="0.3">
      <c r="A26" s="116" t="s">
        <v>90</v>
      </c>
      <c r="B26" s="114" t="s">
        <v>110</v>
      </c>
      <c r="C26" s="114" t="s">
        <v>111</v>
      </c>
      <c r="D26" s="117">
        <v>1613.2</v>
      </c>
    </row>
    <row r="27" spans="1:5" ht="28.5" customHeight="1" x14ac:dyDescent="0.3">
      <c r="A27" s="109" t="s">
        <v>91</v>
      </c>
      <c r="B27" s="110" t="s">
        <v>112</v>
      </c>
      <c r="C27" s="110" t="s">
        <v>107</v>
      </c>
      <c r="D27" s="119">
        <v>696.3</v>
      </c>
    </row>
    <row r="28" spans="1:5" ht="26.25" customHeight="1" x14ac:dyDescent="0.3">
      <c r="A28" s="116" t="s">
        <v>92</v>
      </c>
      <c r="B28" s="114" t="s">
        <v>112</v>
      </c>
      <c r="C28" s="114" t="s">
        <v>105</v>
      </c>
      <c r="D28" s="118">
        <v>696.3</v>
      </c>
    </row>
    <row r="29" spans="1:5" ht="33.75" customHeight="1" x14ac:dyDescent="0.3">
      <c r="A29" s="109" t="s">
        <v>93</v>
      </c>
      <c r="B29" s="110" t="s">
        <v>113</v>
      </c>
      <c r="C29" s="110" t="s">
        <v>107</v>
      </c>
      <c r="D29" s="111">
        <v>2241.5</v>
      </c>
    </row>
    <row r="30" spans="1:5" ht="25.5" customHeight="1" x14ac:dyDescent="0.3">
      <c r="A30" s="116" t="s">
        <v>94</v>
      </c>
      <c r="B30" s="114" t="s">
        <v>113</v>
      </c>
      <c r="C30" s="114" t="s">
        <v>106</v>
      </c>
      <c r="D30" s="117">
        <v>2241.5</v>
      </c>
    </row>
    <row r="33" spans="1:4" ht="18.75" x14ac:dyDescent="0.3">
      <c r="A33" s="127" t="s">
        <v>2</v>
      </c>
      <c r="B33" s="127"/>
    </row>
    <row r="34" spans="1:4" ht="18.75" x14ac:dyDescent="0.3">
      <c r="A34" s="1" t="s">
        <v>5</v>
      </c>
      <c r="B34" s="1"/>
      <c r="C34" s="1"/>
      <c r="D34" s="1"/>
    </row>
  </sheetData>
  <mergeCells count="9">
    <mergeCell ref="A33:B33"/>
    <mergeCell ref="A9:D9"/>
    <mergeCell ref="A10:D10"/>
    <mergeCell ref="C2:E2"/>
    <mergeCell ref="C3:E3"/>
    <mergeCell ref="C4:E4"/>
    <mergeCell ref="C5:E5"/>
    <mergeCell ref="C6:E6"/>
    <mergeCell ref="C7:E7"/>
  </mergeCells>
  <pageMargins left="0.78740157480314965" right="0.39370078740157483" top="0.39370078740157483" bottom="0.39370078740157483" header="0.31496062992125984" footer="0.31496062992125984"/>
  <pageSetup paperSize="9" scale="54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0000"/>
  </sheetPr>
  <dimension ref="A2:J107"/>
  <sheetViews>
    <sheetView tabSelected="1" view="pageBreakPreview" topLeftCell="A28" zoomScaleNormal="100" zoomScaleSheetLayoutView="100" workbookViewId="0">
      <selection activeCell="B33" sqref="B33:H102"/>
    </sheetView>
  </sheetViews>
  <sheetFormatPr defaultRowHeight="15" x14ac:dyDescent="0.25"/>
  <cols>
    <col min="1" max="1" width="8.28515625" customWidth="1"/>
    <col min="2" max="2" width="56.140625" customWidth="1"/>
    <col min="3" max="3" width="12.7109375" customWidth="1"/>
    <col min="4" max="4" width="8.5703125" customWidth="1"/>
    <col min="6" max="6" width="24.42578125" customWidth="1"/>
    <col min="8" max="8" width="24.42578125" customWidth="1"/>
  </cols>
  <sheetData>
    <row r="2" spans="1:10" ht="18.75" x14ac:dyDescent="0.3">
      <c r="B2" s="1"/>
      <c r="G2" s="130" t="s">
        <v>119</v>
      </c>
      <c r="H2" s="130"/>
      <c r="I2" s="130"/>
      <c r="J2" s="1"/>
    </row>
    <row r="3" spans="1:10" ht="18.75" x14ac:dyDescent="0.3">
      <c r="B3" s="1"/>
      <c r="G3" s="130" t="s">
        <v>0</v>
      </c>
      <c r="H3" s="130"/>
      <c r="I3" s="130"/>
      <c r="J3" s="1"/>
    </row>
    <row r="4" spans="1:10" ht="18.75" x14ac:dyDescent="0.3">
      <c r="B4" s="1"/>
      <c r="G4" s="130" t="s">
        <v>3</v>
      </c>
      <c r="H4" s="130"/>
      <c r="I4" s="130"/>
      <c r="J4" s="1"/>
    </row>
    <row r="5" spans="1:10" ht="18.75" x14ac:dyDescent="0.3">
      <c r="B5" s="1"/>
      <c r="G5" s="130" t="s">
        <v>1</v>
      </c>
      <c r="H5" s="130"/>
      <c r="I5" s="130"/>
      <c r="J5" s="1"/>
    </row>
    <row r="6" spans="1:10" ht="18.75" x14ac:dyDescent="0.3">
      <c r="B6" s="1"/>
      <c r="G6" s="130" t="s">
        <v>127</v>
      </c>
      <c r="H6" s="130"/>
      <c r="I6" s="130"/>
      <c r="J6" s="1"/>
    </row>
    <row r="7" spans="1:10" ht="18.75" x14ac:dyDescent="0.3">
      <c r="B7" s="1"/>
      <c r="G7" s="130" t="s">
        <v>120</v>
      </c>
      <c r="H7" s="130"/>
      <c r="I7" s="130"/>
      <c r="J7" s="1"/>
    </row>
    <row r="9" spans="1:10" ht="15" customHeight="1" x14ac:dyDescent="0.3">
      <c r="A9" s="131"/>
      <c r="B9" s="131"/>
      <c r="C9" s="131"/>
      <c r="D9" s="131"/>
    </row>
    <row r="10" spans="1:10" ht="26.25" customHeight="1" x14ac:dyDescent="0.4">
      <c r="A10" s="128" t="s">
        <v>121</v>
      </c>
      <c r="B10" s="128"/>
      <c r="C10" s="128"/>
      <c r="D10" s="128"/>
      <c r="E10" s="128"/>
      <c r="F10" s="128"/>
      <c r="G10" s="128"/>
      <c r="H10" s="128"/>
      <c r="I10" s="101"/>
    </row>
    <row r="11" spans="1:10" ht="18.75" x14ac:dyDescent="0.3">
      <c r="H11" s="4" t="s">
        <v>4</v>
      </c>
    </row>
    <row r="12" spans="1:10" x14ac:dyDescent="0.25">
      <c r="A12" s="14" t="s">
        <v>8</v>
      </c>
      <c r="B12" s="14" t="s">
        <v>9</v>
      </c>
      <c r="C12" s="14" t="s">
        <v>95</v>
      </c>
      <c r="D12" s="14" t="s">
        <v>77</v>
      </c>
      <c r="E12" s="14" t="s">
        <v>78</v>
      </c>
      <c r="F12" s="14" t="s">
        <v>10</v>
      </c>
      <c r="G12" s="14" t="s">
        <v>11</v>
      </c>
      <c r="H12" s="14" t="s">
        <v>12</v>
      </c>
    </row>
    <row r="13" spans="1:10" x14ac:dyDescent="0.25">
      <c r="A13" s="9">
        <v>1</v>
      </c>
      <c r="B13" s="9">
        <v>2</v>
      </c>
      <c r="C13" s="12">
        <v>3</v>
      </c>
      <c r="D13" s="9">
        <v>4</v>
      </c>
      <c r="E13" s="9">
        <v>5</v>
      </c>
      <c r="F13" s="9">
        <v>6</v>
      </c>
      <c r="G13" s="9">
        <v>7</v>
      </c>
      <c r="H13" s="9">
        <v>8</v>
      </c>
    </row>
    <row r="14" spans="1:10" ht="20.25" x14ac:dyDescent="0.3">
      <c r="A14" s="12"/>
      <c r="B14" s="120" t="s">
        <v>6</v>
      </c>
      <c r="C14" s="121"/>
      <c r="D14" s="99"/>
      <c r="E14" s="99"/>
      <c r="F14" s="99"/>
      <c r="G14" s="99"/>
      <c r="H14" s="122">
        <f>H15+H22</f>
        <v>8000.7</v>
      </c>
    </row>
    <row r="15" spans="1:10" ht="30" x14ac:dyDescent="0.3">
      <c r="A15" s="13">
        <v>1</v>
      </c>
      <c r="B15" s="91" t="s">
        <v>96</v>
      </c>
      <c r="C15" s="92">
        <v>991</v>
      </c>
      <c r="D15" s="65"/>
      <c r="E15" s="65"/>
      <c r="F15" s="65"/>
      <c r="G15" s="65"/>
      <c r="H15" s="93">
        <f t="shared" ref="H15:H20" si="0">H16</f>
        <v>38.9</v>
      </c>
    </row>
    <row r="16" spans="1:10" ht="18.75" x14ac:dyDescent="0.3">
      <c r="A16" s="8"/>
      <c r="B16" s="83" t="s">
        <v>79</v>
      </c>
      <c r="C16" s="80">
        <v>991</v>
      </c>
      <c r="D16" s="81" t="s">
        <v>106</v>
      </c>
      <c r="E16" s="81" t="s">
        <v>107</v>
      </c>
      <c r="F16" s="65"/>
      <c r="G16" s="65"/>
      <c r="H16" s="82">
        <f t="shared" si="0"/>
        <v>38.9</v>
      </c>
    </row>
    <row r="17" spans="1:8" ht="45.75" x14ac:dyDescent="0.3">
      <c r="A17" s="3"/>
      <c r="B17" s="83" t="s">
        <v>82</v>
      </c>
      <c r="C17" s="65">
        <v>991</v>
      </c>
      <c r="D17" s="81" t="s">
        <v>106</v>
      </c>
      <c r="E17" s="81" t="s">
        <v>108</v>
      </c>
      <c r="F17" s="65"/>
      <c r="G17" s="65"/>
      <c r="H17" s="82">
        <f t="shared" si="0"/>
        <v>38.9</v>
      </c>
    </row>
    <row r="18" spans="1:8" ht="18.75" x14ac:dyDescent="0.3">
      <c r="A18" s="3"/>
      <c r="B18" s="79" t="s">
        <v>32</v>
      </c>
      <c r="C18" s="65">
        <v>991</v>
      </c>
      <c r="D18" s="81" t="s">
        <v>106</v>
      </c>
      <c r="E18" s="81" t="s">
        <v>108</v>
      </c>
      <c r="F18" s="65" t="s">
        <v>33</v>
      </c>
      <c r="G18" s="65"/>
      <c r="H18" s="82">
        <f t="shared" si="0"/>
        <v>38.9</v>
      </c>
    </row>
    <row r="19" spans="1:8" ht="30" x14ac:dyDescent="0.3">
      <c r="A19" s="3"/>
      <c r="B19" s="79" t="s">
        <v>34</v>
      </c>
      <c r="C19" s="65">
        <v>991</v>
      </c>
      <c r="D19" s="81" t="s">
        <v>106</v>
      </c>
      <c r="E19" s="81" t="s">
        <v>108</v>
      </c>
      <c r="F19" s="65" t="s">
        <v>35</v>
      </c>
      <c r="G19" s="65"/>
      <c r="H19" s="82">
        <f t="shared" si="0"/>
        <v>38.9</v>
      </c>
    </row>
    <row r="20" spans="1:8" ht="45.75" x14ac:dyDescent="0.3">
      <c r="A20" s="3"/>
      <c r="B20" s="83" t="s">
        <v>36</v>
      </c>
      <c r="C20" s="65">
        <v>991</v>
      </c>
      <c r="D20" s="81" t="s">
        <v>106</v>
      </c>
      <c r="E20" s="81" t="s">
        <v>108</v>
      </c>
      <c r="F20" s="65" t="s">
        <v>37</v>
      </c>
      <c r="G20" s="65"/>
      <c r="H20" s="82">
        <f t="shared" si="0"/>
        <v>38.9</v>
      </c>
    </row>
    <row r="21" spans="1:8" ht="18.75" x14ac:dyDescent="0.3">
      <c r="A21" s="3"/>
      <c r="B21" s="83" t="s">
        <v>30</v>
      </c>
      <c r="C21" s="65">
        <v>991</v>
      </c>
      <c r="D21" s="81" t="s">
        <v>106</v>
      </c>
      <c r="E21" s="81" t="s">
        <v>108</v>
      </c>
      <c r="F21" s="65" t="s">
        <v>37</v>
      </c>
      <c r="G21" s="65">
        <v>500</v>
      </c>
      <c r="H21" s="82">
        <v>38.9</v>
      </c>
    </row>
    <row r="22" spans="1:8" ht="30" x14ac:dyDescent="0.3">
      <c r="A22" s="13">
        <v>2</v>
      </c>
      <c r="B22" s="10" t="s">
        <v>97</v>
      </c>
      <c r="C22" s="29">
        <v>992</v>
      </c>
      <c r="D22" s="38"/>
      <c r="E22" s="38"/>
      <c r="F22" s="7"/>
      <c r="G22" s="7"/>
      <c r="H22" s="43">
        <f>H23+H56+H64+H71+H78+H89</f>
        <v>7961.8</v>
      </c>
    </row>
    <row r="23" spans="1:8" ht="18.75" x14ac:dyDescent="0.3">
      <c r="A23" s="30"/>
      <c r="B23" s="31" t="s">
        <v>79</v>
      </c>
      <c r="C23" s="32">
        <v>992</v>
      </c>
      <c r="D23" s="39" t="s">
        <v>106</v>
      </c>
      <c r="E23" s="39" t="s">
        <v>107</v>
      </c>
      <c r="F23" s="33"/>
      <c r="G23" s="33"/>
      <c r="H23" s="40">
        <f>H24+H29+H43+H48</f>
        <v>3282.5</v>
      </c>
    </row>
    <row r="24" spans="1:8" ht="30.75" x14ac:dyDescent="0.3">
      <c r="A24" s="30"/>
      <c r="B24" s="31" t="s">
        <v>80</v>
      </c>
      <c r="C24" s="32">
        <v>992</v>
      </c>
      <c r="D24" s="39" t="s">
        <v>106</v>
      </c>
      <c r="E24" s="39" t="s">
        <v>109</v>
      </c>
      <c r="F24" s="33"/>
      <c r="G24" s="33"/>
      <c r="H24" s="44">
        <f>H25</f>
        <v>1322</v>
      </c>
    </row>
    <row r="25" spans="1:8" ht="30" x14ac:dyDescent="0.3">
      <c r="A25" s="12"/>
      <c r="B25" s="90" t="s">
        <v>123</v>
      </c>
      <c r="C25" s="85">
        <v>992</v>
      </c>
      <c r="D25" s="86" t="s">
        <v>106</v>
      </c>
      <c r="E25" s="86" t="s">
        <v>109</v>
      </c>
      <c r="F25" s="87" t="s">
        <v>15</v>
      </c>
      <c r="G25" s="87"/>
      <c r="H25" s="88">
        <f>H26</f>
        <v>1322</v>
      </c>
    </row>
    <row r="26" spans="1:8" ht="30.75" x14ac:dyDescent="0.3">
      <c r="A26" s="12"/>
      <c r="B26" s="84" t="s">
        <v>16</v>
      </c>
      <c r="C26" s="85">
        <v>992</v>
      </c>
      <c r="D26" s="86" t="s">
        <v>106</v>
      </c>
      <c r="E26" s="86" t="s">
        <v>109</v>
      </c>
      <c r="F26" s="87" t="s">
        <v>17</v>
      </c>
      <c r="G26" s="87"/>
      <c r="H26" s="88">
        <f>H27</f>
        <v>1322</v>
      </c>
    </row>
    <row r="27" spans="1:8" ht="30.75" x14ac:dyDescent="0.3">
      <c r="A27" s="9"/>
      <c r="B27" s="84" t="s">
        <v>18</v>
      </c>
      <c r="C27" s="85">
        <v>992</v>
      </c>
      <c r="D27" s="86" t="s">
        <v>106</v>
      </c>
      <c r="E27" s="86" t="s">
        <v>109</v>
      </c>
      <c r="F27" s="87" t="s">
        <v>19</v>
      </c>
      <c r="G27" s="87"/>
      <c r="H27" s="88">
        <f>H28</f>
        <v>1322</v>
      </c>
    </row>
    <row r="28" spans="1:8" ht="60.75" x14ac:dyDescent="0.3">
      <c r="A28" s="9"/>
      <c r="B28" s="84" t="s">
        <v>20</v>
      </c>
      <c r="C28" s="85">
        <v>992</v>
      </c>
      <c r="D28" s="86" t="s">
        <v>106</v>
      </c>
      <c r="E28" s="86" t="s">
        <v>109</v>
      </c>
      <c r="F28" s="87" t="s">
        <v>19</v>
      </c>
      <c r="G28" s="87">
        <v>100</v>
      </c>
      <c r="H28" s="88">
        <v>1322</v>
      </c>
    </row>
    <row r="29" spans="1:8" ht="45" x14ac:dyDescent="0.3">
      <c r="A29" s="34"/>
      <c r="B29" s="55" t="s">
        <v>81</v>
      </c>
      <c r="C29" s="56">
        <v>992</v>
      </c>
      <c r="D29" s="57" t="s">
        <v>106</v>
      </c>
      <c r="E29" s="57" t="s">
        <v>110</v>
      </c>
      <c r="F29" s="58"/>
      <c r="G29" s="59"/>
      <c r="H29" s="60">
        <f>H30+H38</f>
        <v>1836.5</v>
      </c>
    </row>
    <row r="30" spans="1:8" ht="30" x14ac:dyDescent="0.3">
      <c r="A30" s="9"/>
      <c r="B30" s="90" t="s">
        <v>14</v>
      </c>
      <c r="C30" s="85">
        <v>992</v>
      </c>
      <c r="D30" s="86" t="s">
        <v>106</v>
      </c>
      <c r="E30" s="86" t="s">
        <v>110</v>
      </c>
      <c r="F30" s="87" t="s">
        <v>15</v>
      </c>
      <c r="G30" s="87"/>
      <c r="H30" s="88">
        <f>H31</f>
        <v>1832.7</v>
      </c>
    </row>
    <row r="31" spans="1:8" ht="30" x14ac:dyDescent="0.3">
      <c r="A31" s="9"/>
      <c r="B31" s="79" t="s">
        <v>21</v>
      </c>
      <c r="C31" s="80">
        <v>992</v>
      </c>
      <c r="D31" s="81" t="s">
        <v>106</v>
      </c>
      <c r="E31" s="81" t="s">
        <v>110</v>
      </c>
      <c r="F31" s="65" t="s">
        <v>22</v>
      </c>
      <c r="G31" s="65"/>
      <c r="H31" s="82">
        <f>H32+H36</f>
        <v>1832.7</v>
      </c>
    </row>
    <row r="32" spans="1:8" ht="30" x14ac:dyDescent="0.3">
      <c r="A32" s="9"/>
      <c r="B32" s="79" t="s">
        <v>18</v>
      </c>
      <c r="C32" s="80">
        <v>992</v>
      </c>
      <c r="D32" s="81" t="s">
        <v>106</v>
      </c>
      <c r="E32" s="81" t="s">
        <v>110</v>
      </c>
      <c r="F32" s="65" t="s">
        <v>23</v>
      </c>
      <c r="G32" s="78"/>
      <c r="H32" s="82">
        <f>H33+H34+H35</f>
        <v>1832.5</v>
      </c>
    </row>
    <row r="33" spans="1:8" ht="60" x14ac:dyDescent="0.3">
      <c r="A33" s="126"/>
      <c r="B33" s="90" t="s">
        <v>20</v>
      </c>
      <c r="C33" s="155">
        <v>992</v>
      </c>
      <c r="D33" s="86" t="s">
        <v>106</v>
      </c>
      <c r="E33" s="86" t="s">
        <v>110</v>
      </c>
      <c r="F33" s="87" t="s">
        <v>23</v>
      </c>
      <c r="G33" s="87">
        <v>100</v>
      </c>
      <c r="H33" s="88">
        <v>1285.5999999999999</v>
      </c>
    </row>
    <row r="34" spans="1:8" ht="30.75" x14ac:dyDescent="0.3">
      <c r="A34" s="9"/>
      <c r="B34" s="84" t="s">
        <v>24</v>
      </c>
      <c r="C34" s="85">
        <v>992</v>
      </c>
      <c r="D34" s="86" t="s">
        <v>106</v>
      </c>
      <c r="E34" s="86" t="s">
        <v>110</v>
      </c>
      <c r="F34" s="87" t="s">
        <v>23</v>
      </c>
      <c r="G34" s="87">
        <v>200</v>
      </c>
      <c r="H34" s="88">
        <v>539.9</v>
      </c>
    </row>
    <row r="35" spans="1:8" ht="18.75" x14ac:dyDescent="0.3">
      <c r="A35" s="9"/>
      <c r="B35" s="84" t="s">
        <v>25</v>
      </c>
      <c r="C35" s="87">
        <v>992</v>
      </c>
      <c r="D35" s="86" t="s">
        <v>106</v>
      </c>
      <c r="E35" s="86" t="s">
        <v>110</v>
      </c>
      <c r="F35" s="87" t="s">
        <v>23</v>
      </c>
      <c r="G35" s="87">
        <v>800</v>
      </c>
      <c r="H35" s="88">
        <v>7</v>
      </c>
    </row>
    <row r="36" spans="1:8" ht="30.75" x14ac:dyDescent="0.3">
      <c r="A36" s="9"/>
      <c r="B36" s="84" t="s">
        <v>28</v>
      </c>
      <c r="C36" s="87">
        <v>992</v>
      </c>
      <c r="D36" s="86" t="s">
        <v>106</v>
      </c>
      <c r="E36" s="86" t="s">
        <v>110</v>
      </c>
      <c r="F36" s="87" t="s">
        <v>31</v>
      </c>
      <c r="G36" s="87"/>
      <c r="H36" s="88">
        <v>0.2</v>
      </c>
    </row>
    <row r="37" spans="1:8" ht="18.75" x14ac:dyDescent="0.3">
      <c r="A37" s="9"/>
      <c r="B37" s="84" t="s">
        <v>30</v>
      </c>
      <c r="C37" s="87">
        <v>992</v>
      </c>
      <c r="D37" s="86" t="s">
        <v>106</v>
      </c>
      <c r="E37" s="86" t="s">
        <v>110</v>
      </c>
      <c r="F37" s="87" t="s">
        <v>31</v>
      </c>
      <c r="G37" s="87">
        <v>500</v>
      </c>
      <c r="H37" s="88">
        <v>0.2</v>
      </c>
    </row>
    <row r="38" spans="1:8" ht="18.75" x14ac:dyDescent="0.3">
      <c r="A38" s="9"/>
      <c r="B38" s="84" t="s">
        <v>38</v>
      </c>
      <c r="C38" s="87">
        <v>992</v>
      </c>
      <c r="D38" s="86" t="s">
        <v>106</v>
      </c>
      <c r="E38" s="86" t="s">
        <v>110</v>
      </c>
      <c r="F38" s="87" t="s">
        <v>39</v>
      </c>
      <c r="G38" s="87"/>
      <c r="H38" s="88">
        <v>3.8</v>
      </c>
    </row>
    <row r="39" spans="1:8" ht="18.75" x14ac:dyDescent="0.3">
      <c r="A39" s="9"/>
      <c r="B39" s="84" t="s">
        <v>76</v>
      </c>
      <c r="C39" s="87">
        <v>992</v>
      </c>
      <c r="D39" s="86" t="s">
        <v>106</v>
      </c>
      <c r="E39" s="86" t="s">
        <v>110</v>
      </c>
      <c r="F39" s="87" t="s">
        <v>69</v>
      </c>
      <c r="G39" s="87"/>
      <c r="H39" s="88">
        <v>3.8</v>
      </c>
    </row>
    <row r="40" spans="1:8" ht="18.75" x14ac:dyDescent="0.3">
      <c r="A40" s="9"/>
      <c r="B40" s="84" t="s">
        <v>70</v>
      </c>
      <c r="C40" s="87">
        <v>992</v>
      </c>
      <c r="D40" s="86" t="s">
        <v>106</v>
      </c>
      <c r="E40" s="86" t="s">
        <v>110</v>
      </c>
      <c r="F40" s="87" t="s">
        <v>71</v>
      </c>
      <c r="G40" s="87"/>
      <c r="H40" s="88">
        <v>3.8</v>
      </c>
    </row>
    <row r="41" spans="1:8" ht="45.75" x14ac:dyDescent="0.3">
      <c r="A41" s="9"/>
      <c r="B41" s="84" t="s">
        <v>74</v>
      </c>
      <c r="C41" s="87">
        <v>992</v>
      </c>
      <c r="D41" s="86" t="s">
        <v>106</v>
      </c>
      <c r="E41" s="86" t="s">
        <v>110</v>
      </c>
      <c r="F41" s="87" t="s">
        <v>75</v>
      </c>
      <c r="G41" s="87"/>
      <c r="H41" s="88">
        <v>3.8</v>
      </c>
    </row>
    <row r="42" spans="1:8" ht="30.75" x14ac:dyDescent="0.3">
      <c r="A42" s="9"/>
      <c r="B42" s="84" t="s">
        <v>24</v>
      </c>
      <c r="C42" s="87">
        <v>992</v>
      </c>
      <c r="D42" s="86" t="s">
        <v>106</v>
      </c>
      <c r="E42" s="86" t="s">
        <v>110</v>
      </c>
      <c r="F42" s="87" t="s">
        <v>75</v>
      </c>
      <c r="G42" s="87">
        <v>200</v>
      </c>
      <c r="H42" s="88">
        <v>3.8</v>
      </c>
    </row>
    <row r="43" spans="1:8" ht="18.75" x14ac:dyDescent="0.3">
      <c r="A43" s="34"/>
      <c r="B43" s="156" t="s">
        <v>83</v>
      </c>
      <c r="C43" s="56">
        <v>992</v>
      </c>
      <c r="D43" s="57" t="s">
        <v>106</v>
      </c>
      <c r="E43" s="57">
        <v>11</v>
      </c>
      <c r="F43" s="59"/>
      <c r="G43" s="59"/>
      <c r="H43" s="60">
        <v>1</v>
      </c>
    </row>
    <row r="44" spans="1:8" ht="30.75" x14ac:dyDescent="0.3">
      <c r="A44" s="89"/>
      <c r="B44" s="84" t="s">
        <v>14</v>
      </c>
      <c r="C44" s="85">
        <v>992</v>
      </c>
      <c r="D44" s="86" t="s">
        <v>106</v>
      </c>
      <c r="E44" s="86">
        <v>11</v>
      </c>
      <c r="F44" s="87" t="s">
        <v>15</v>
      </c>
      <c r="G44" s="87"/>
      <c r="H44" s="88">
        <v>1</v>
      </c>
    </row>
    <row r="45" spans="1:8" ht="30.75" x14ac:dyDescent="0.3">
      <c r="A45" s="89"/>
      <c r="B45" s="84" t="s">
        <v>21</v>
      </c>
      <c r="C45" s="85">
        <v>992</v>
      </c>
      <c r="D45" s="86" t="s">
        <v>106</v>
      </c>
      <c r="E45" s="86">
        <v>11</v>
      </c>
      <c r="F45" s="87" t="s">
        <v>22</v>
      </c>
      <c r="G45" s="87"/>
      <c r="H45" s="88">
        <v>1</v>
      </c>
    </row>
    <row r="46" spans="1:8" ht="30.75" x14ac:dyDescent="0.3">
      <c r="A46" s="89"/>
      <c r="B46" s="84" t="s">
        <v>26</v>
      </c>
      <c r="C46" s="85">
        <v>992</v>
      </c>
      <c r="D46" s="86" t="s">
        <v>106</v>
      </c>
      <c r="E46" s="86">
        <v>11</v>
      </c>
      <c r="F46" s="87" t="s">
        <v>27</v>
      </c>
      <c r="G46" s="87"/>
      <c r="H46" s="88">
        <v>1</v>
      </c>
    </row>
    <row r="47" spans="1:8" ht="18.75" x14ac:dyDescent="0.3">
      <c r="A47" s="89"/>
      <c r="B47" s="84" t="s">
        <v>25</v>
      </c>
      <c r="C47" s="85">
        <v>992</v>
      </c>
      <c r="D47" s="86" t="s">
        <v>106</v>
      </c>
      <c r="E47" s="86">
        <v>11</v>
      </c>
      <c r="F47" s="87" t="s">
        <v>27</v>
      </c>
      <c r="G47" s="87">
        <v>800</v>
      </c>
      <c r="H47" s="88">
        <v>1</v>
      </c>
    </row>
    <row r="48" spans="1:8" ht="18.75" x14ac:dyDescent="0.3">
      <c r="A48" s="34"/>
      <c r="B48" s="156" t="s">
        <v>98</v>
      </c>
      <c r="C48" s="56">
        <v>992</v>
      </c>
      <c r="D48" s="57" t="s">
        <v>106</v>
      </c>
      <c r="E48" s="57">
        <v>13</v>
      </c>
      <c r="F48" s="59"/>
      <c r="G48" s="59"/>
      <c r="H48" s="60">
        <f>H49</f>
        <v>123</v>
      </c>
    </row>
    <row r="49" spans="1:8" ht="18.75" x14ac:dyDescent="0.3">
      <c r="A49" s="9"/>
      <c r="B49" s="84" t="s">
        <v>99</v>
      </c>
      <c r="C49" s="85">
        <v>992</v>
      </c>
      <c r="D49" s="86" t="s">
        <v>106</v>
      </c>
      <c r="E49" s="86">
        <v>13</v>
      </c>
      <c r="F49" s="87" t="s">
        <v>39</v>
      </c>
      <c r="G49" s="87"/>
      <c r="H49" s="88">
        <v>123</v>
      </c>
    </row>
    <row r="50" spans="1:8" ht="18.75" x14ac:dyDescent="0.3">
      <c r="A50" s="9"/>
      <c r="B50" s="84" t="s">
        <v>40</v>
      </c>
      <c r="C50" s="85">
        <v>992</v>
      </c>
      <c r="D50" s="86" t="s">
        <v>106</v>
      </c>
      <c r="E50" s="86">
        <v>13</v>
      </c>
      <c r="F50" s="87" t="s">
        <v>41</v>
      </c>
      <c r="G50" s="87"/>
      <c r="H50" s="88">
        <v>123</v>
      </c>
    </row>
    <row r="51" spans="1:8" ht="30.75" x14ac:dyDescent="0.3">
      <c r="A51" s="9"/>
      <c r="B51" s="84" t="s">
        <v>42</v>
      </c>
      <c r="C51" s="85">
        <v>992</v>
      </c>
      <c r="D51" s="86" t="s">
        <v>106</v>
      </c>
      <c r="E51" s="86">
        <v>13</v>
      </c>
      <c r="F51" s="87" t="s">
        <v>43</v>
      </c>
      <c r="G51" s="87"/>
      <c r="H51" s="88">
        <v>123</v>
      </c>
    </row>
    <row r="52" spans="1:8" ht="45.75" x14ac:dyDescent="0.3">
      <c r="A52" s="9"/>
      <c r="B52" s="84" t="s">
        <v>130</v>
      </c>
      <c r="C52" s="87">
        <v>992</v>
      </c>
      <c r="D52" s="86" t="s">
        <v>106</v>
      </c>
      <c r="E52" s="86">
        <v>13</v>
      </c>
      <c r="F52" s="87" t="s">
        <v>131</v>
      </c>
      <c r="G52" s="87"/>
      <c r="H52" s="88">
        <v>70</v>
      </c>
    </row>
    <row r="53" spans="1:8" ht="30.75" x14ac:dyDescent="0.3">
      <c r="A53" s="9"/>
      <c r="B53" s="84" t="s">
        <v>24</v>
      </c>
      <c r="C53" s="87">
        <v>992</v>
      </c>
      <c r="D53" s="86" t="s">
        <v>106</v>
      </c>
      <c r="E53" s="86">
        <v>13</v>
      </c>
      <c r="F53" s="87" t="s">
        <v>131</v>
      </c>
      <c r="G53" s="87">
        <v>200</v>
      </c>
      <c r="H53" s="88">
        <v>70</v>
      </c>
    </row>
    <row r="54" spans="1:8" ht="63.75" x14ac:dyDescent="0.3">
      <c r="A54" s="9"/>
      <c r="B54" s="84" t="s">
        <v>132</v>
      </c>
      <c r="C54" s="87">
        <v>992</v>
      </c>
      <c r="D54" s="86" t="s">
        <v>106</v>
      </c>
      <c r="E54" s="86">
        <v>13</v>
      </c>
      <c r="F54" s="87" t="s">
        <v>44</v>
      </c>
      <c r="G54" s="87"/>
      <c r="H54" s="88">
        <v>53</v>
      </c>
    </row>
    <row r="55" spans="1:8" ht="30.75" x14ac:dyDescent="0.3">
      <c r="A55" s="9"/>
      <c r="B55" s="84" t="s">
        <v>24</v>
      </c>
      <c r="C55" s="85">
        <v>992</v>
      </c>
      <c r="D55" s="86" t="s">
        <v>106</v>
      </c>
      <c r="E55" s="86">
        <v>13</v>
      </c>
      <c r="F55" s="87" t="s">
        <v>44</v>
      </c>
      <c r="G55" s="87">
        <v>200</v>
      </c>
      <c r="H55" s="88">
        <v>53</v>
      </c>
    </row>
    <row r="56" spans="1:8" ht="18.75" x14ac:dyDescent="0.3">
      <c r="A56" s="35"/>
      <c r="B56" s="45" t="s">
        <v>85</v>
      </c>
      <c r="C56" s="46">
        <v>992</v>
      </c>
      <c r="D56" s="47" t="s">
        <v>109</v>
      </c>
      <c r="E56" s="47" t="s">
        <v>107</v>
      </c>
      <c r="F56" s="48"/>
      <c r="G56" s="48"/>
      <c r="H56" s="49">
        <v>118.6</v>
      </c>
    </row>
    <row r="57" spans="1:8" ht="18.75" x14ac:dyDescent="0.3">
      <c r="A57" s="9"/>
      <c r="B57" s="84" t="s">
        <v>86</v>
      </c>
      <c r="C57" s="85">
        <v>992</v>
      </c>
      <c r="D57" s="86" t="s">
        <v>109</v>
      </c>
      <c r="E57" s="86" t="s">
        <v>105</v>
      </c>
      <c r="F57" s="87"/>
      <c r="G57" s="87"/>
      <c r="H57" s="100">
        <v>118.6</v>
      </c>
    </row>
    <row r="58" spans="1:8" ht="18.75" x14ac:dyDescent="0.3">
      <c r="A58" s="9"/>
      <c r="B58" s="84" t="s">
        <v>38</v>
      </c>
      <c r="C58" s="85">
        <v>992</v>
      </c>
      <c r="D58" s="86" t="s">
        <v>109</v>
      </c>
      <c r="E58" s="86" t="s">
        <v>105</v>
      </c>
      <c r="F58" s="87" t="s">
        <v>39</v>
      </c>
      <c r="G58" s="87"/>
      <c r="H58" s="100">
        <v>118.6</v>
      </c>
    </row>
    <row r="59" spans="1:8" ht="18.75" x14ac:dyDescent="0.3">
      <c r="A59" s="9"/>
      <c r="B59" s="84" t="s">
        <v>76</v>
      </c>
      <c r="C59" s="85">
        <v>992</v>
      </c>
      <c r="D59" s="86" t="s">
        <v>109</v>
      </c>
      <c r="E59" s="86" t="s">
        <v>105</v>
      </c>
      <c r="F59" s="87" t="s">
        <v>69</v>
      </c>
      <c r="G59" s="87"/>
      <c r="H59" s="100">
        <v>118.6</v>
      </c>
    </row>
    <row r="60" spans="1:8" ht="18.75" x14ac:dyDescent="0.3">
      <c r="A60" s="9"/>
      <c r="B60" s="84" t="s">
        <v>70</v>
      </c>
      <c r="C60" s="85">
        <v>992</v>
      </c>
      <c r="D60" s="86" t="s">
        <v>109</v>
      </c>
      <c r="E60" s="86" t="s">
        <v>105</v>
      </c>
      <c r="F60" s="87" t="s">
        <v>71</v>
      </c>
      <c r="G60" s="87"/>
      <c r="H60" s="100">
        <v>118.6</v>
      </c>
    </row>
    <row r="61" spans="1:8" ht="30.75" x14ac:dyDescent="0.3">
      <c r="A61" s="9"/>
      <c r="B61" s="84" t="s">
        <v>72</v>
      </c>
      <c r="C61" s="87">
        <v>992</v>
      </c>
      <c r="D61" s="86" t="s">
        <v>109</v>
      </c>
      <c r="E61" s="86" t="s">
        <v>105</v>
      </c>
      <c r="F61" s="87" t="s">
        <v>73</v>
      </c>
      <c r="G61" s="87"/>
      <c r="H61" s="100">
        <v>118.6</v>
      </c>
    </row>
    <row r="62" spans="1:8" ht="60" x14ac:dyDescent="0.25">
      <c r="A62" s="126"/>
      <c r="B62" s="157" t="s">
        <v>20</v>
      </c>
      <c r="C62" s="67">
        <v>992</v>
      </c>
      <c r="D62" s="158" t="s">
        <v>109</v>
      </c>
      <c r="E62" s="158" t="s">
        <v>105</v>
      </c>
      <c r="F62" s="67" t="s">
        <v>73</v>
      </c>
      <c r="G62" s="67">
        <v>100</v>
      </c>
      <c r="H62" s="69">
        <v>117.4</v>
      </c>
    </row>
    <row r="63" spans="1:8" ht="30.75" x14ac:dyDescent="0.3">
      <c r="A63" s="126"/>
      <c r="B63" s="63" t="s">
        <v>24</v>
      </c>
      <c r="C63" s="50">
        <v>992</v>
      </c>
      <c r="D63" s="51" t="s">
        <v>109</v>
      </c>
      <c r="E63" s="51" t="s">
        <v>105</v>
      </c>
      <c r="F63" s="50" t="s">
        <v>73</v>
      </c>
      <c r="G63" s="50">
        <v>200</v>
      </c>
      <c r="H63" s="100">
        <v>1.2</v>
      </c>
    </row>
    <row r="64" spans="1:8" ht="30.75" x14ac:dyDescent="0.3">
      <c r="A64" s="123"/>
      <c r="B64" s="45" t="s">
        <v>87</v>
      </c>
      <c r="C64" s="46">
        <v>992</v>
      </c>
      <c r="D64" s="47" t="s">
        <v>105</v>
      </c>
      <c r="E64" s="47" t="s">
        <v>107</v>
      </c>
      <c r="F64" s="48"/>
      <c r="G64" s="48"/>
      <c r="H64" s="49">
        <v>9.6999999999999993</v>
      </c>
    </row>
    <row r="65" spans="1:8" ht="45.75" x14ac:dyDescent="0.3">
      <c r="A65" s="9"/>
      <c r="B65" s="84" t="s">
        <v>88</v>
      </c>
      <c r="C65" s="85">
        <v>992</v>
      </c>
      <c r="D65" s="86" t="s">
        <v>105</v>
      </c>
      <c r="E65" s="86">
        <v>10</v>
      </c>
      <c r="F65" s="87"/>
      <c r="G65" s="87"/>
      <c r="H65" s="88">
        <v>9.6999999999999993</v>
      </c>
    </row>
    <row r="66" spans="1:8" ht="31.9" customHeight="1" x14ac:dyDescent="0.3">
      <c r="A66" s="9"/>
      <c r="B66" s="84" t="s">
        <v>38</v>
      </c>
      <c r="C66" s="85">
        <v>992</v>
      </c>
      <c r="D66" s="86" t="s">
        <v>105</v>
      </c>
      <c r="E66" s="86">
        <v>10</v>
      </c>
      <c r="F66" s="87" t="s">
        <v>39</v>
      </c>
      <c r="G66" s="87"/>
      <c r="H66" s="88">
        <v>9.6999999999999993</v>
      </c>
    </row>
    <row r="67" spans="1:8" ht="45" x14ac:dyDescent="0.3">
      <c r="A67" s="9"/>
      <c r="B67" s="90" t="s">
        <v>104</v>
      </c>
      <c r="C67" s="85">
        <v>992</v>
      </c>
      <c r="D67" s="86" t="s">
        <v>105</v>
      </c>
      <c r="E67" s="86">
        <v>10</v>
      </c>
      <c r="F67" s="87" t="s">
        <v>69</v>
      </c>
      <c r="G67" s="87"/>
      <c r="H67" s="88">
        <v>9.6999999999999993</v>
      </c>
    </row>
    <row r="68" spans="1:8" ht="18.75" x14ac:dyDescent="0.3">
      <c r="A68" s="9"/>
      <c r="B68" s="84" t="s">
        <v>70</v>
      </c>
      <c r="C68" s="85">
        <v>992</v>
      </c>
      <c r="D68" s="86" t="s">
        <v>105</v>
      </c>
      <c r="E68" s="86">
        <v>10</v>
      </c>
      <c r="F68" s="87" t="s">
        <v>71</v>
      </c>
      <c r="G68" s="87"/>
      <c r="H68" s="88">
        <v>9.6999999999999993</v>
      </c>
    </row>
    <row r="69" spans="1:8" ht="45.75" x14ac:dyDescent="0.3">
      <c r="A69" s="9"/>
      <c r="B69" s="84" t="s">
        <v>103</v>
      </c>
      <c r="C69" s="85">
        <v>992</v>
      </c>
      <c r="D69" s="86" t="s">
        <v>105</v>
      </c>
      <c r="E69" s="86">
        <v>10</v>
      </c>
      <c r="F69" s="87" t="s">
        <v>102</v>
      </c>
      <c r="G69" s="87"/>
      <c r="H69" s="88">
        <v>9.6999999999999993</v>
      </c>
    </row>
    <row r="70" spans="1:8" ht="30.75" x14ac:dyDescent="0.3">
      <c r="A70" s="9"/>
      <c r="B70" s="84" t="s">
        <v>24</v>
      </c>
      <c r="C70" s="85">
        <v>992</v>
      </c>
      <c r="D70" s="86" t="s">
        <v>105</v>
      </c>
      <c r="E70" s="86">
        <v>10</v>
      </c>
      <c r="F70" s="87" t="s">
        <v>102</v>
      </c>
      <c r="G70" s="87">
        <v>200</v>
      </c>
      <c r="H70" s="88">
        <v>9.6999999999999993</v>
      </c>
    </row>
    <row r="71" spans="1:8" ht="18.75" x14ac:dyDescent="0.3">
      <c r="A71" s="36"/>
      <c r="B71" s="45" t="s">
        <v>89</v>
      </c>
      <c r="C71" s="46">
        <v>992</v>
      </c>
      <c r="D71" s="47" t="s">
        <v>110</v>
      </c>
      <c r="E71" s="47" t="s">
        <v>107</v>
      </c>
      <c r="F71" s="48"/>
      <c r="G71" s="48"/>
      <c r="H71" s="49">
        <f>H72</f>
        <v>1613.2</v>
      </c>
    </row>
    <row r="72" spans="1:8" ht="18.75" x14ac:dyDescent="0.3">
      <c r="A72" s="6"/>
      <c r="B72" s="84" t="s">
        <v>90</v>
      </c>
      <c r="C72" s="87">
        <v>992</v>
      </c>
      <c r="D72" s="86" t="s">
        <v>110</v>
      </c>
      <c r="E72" s="86" t="s">
        <v>111</v>
      </c>
      <c r="F72" s="87"/>
      <c r="G72" s="87"/>
      <c r="H72" s="88">
        <v>1613.2</v>
      </c>
    </row>
    <row r="73" spans="1:8" ht="18.75" x14ac:dyDescent="0.3">
      <c r="A73" s="6"/>
      <c r="B73" s="84" t="s">
        <v>99</v>
      </c>
      <c r="C73" s="87">
        <v>992</v>
      </c>
      <c r="D73" s="86" t="s">
        <v>110</v>
      </c>
      <c r="E73" s="86" t="s">
        <v>111</v>
      </c>
      <c r="F73" s="87" t="s">
        <v>39</v>
      </c>
      <c r="G73" s="87"/>
      <c r="H73" s="88">
        <v>1613.2</v>
      </c>
    </row>
    <row r="74" spans="1:8" ht="18.75" x14ac:dyDescent="0.3">
      <c r="A74" s="6"/>
      <c r="B74" s="84" t="s">
        <v>45</v>
      </c>
      <c r="C74" s="87">
        <v>992</v>
      </c>
      <c r="D74" s="86" t="s">
        <v>110</v>
      </c>
      <c r="E74" s="86" t="s">
        <v>111</v>
      </c>
      <c r="F74" s="87" t="s">
        <v>46</v>
      </c>
      <c r="G74" s="87"/>
      <c r="H74" s="88">
        <v>1613.2</v>
      </c>
    </row>
    <row r="75" spans="1:8" ht="18.75" x14ac:dyDescent="0.3">
      <c r="A75" s="6"/>
      <c r="B75" s="84" t="s">
        <v>47</v>
      </c>
      <c r="C75" s="87">
        <v>992</v>
      </c>
      <c r="D75" s="86" t="s">
        <v>110</v>
      </c>
      <c r="E75" s="86" t="s">
        <v>111</v>
      </c>
      <c r="F75" s="87" t="s">
        <v>48</v>
      </c>
      <c r="G75" s="87"/>
      <c r="H75" s="88">
        <v>1613.2</v>
      </c>
    </row>
    <row r="76" spans="1:8" ht="18.75" x14ac:dyDescent="0.3">
      <c r="A76" s="6"/>
      <c r="B76" s="84" t="s">
        <v>49</v>
      </c>
      <c r="C76" s="87">
        <v>992</v>
      </c>
      <c r="D76" s="86" t="s">
        <v>110</v>
      </c>
      <c r="E76" s="86" t="s">
        <v>111</v>
      </c>
      <c r="F76" s="87" t="s">
        <v>50</v>
      </c>
      <c r="G76" s="87"/>
      <c r="H76" s="88">
        <v>1613.2</v>
      </c>
    </row>
    <row r="77" spans="1:8" ht="30.75" x14ac:dyDescent="0.3">
      <c r="A77" s="6"/>
      <c r="B77" s="84" t="s">
        <v>24</v>
      </c>
      <c r="C77" s="87">
        <v>992</v>
      </c>
      <c r="D77" s="86" t="s">
        <v>110</v>
      </c>
      <c r="E77" s="86" t="s">
        <v>111</v>
      </c>
      <c r="F77" s="87" t="s">
        <v>50</v>
      </c>
      <c r="G77" s="87">
        <v>200</v>
      </c>
      <c r="H77" s="88">
        <v>1613.2</v>
      </c>
    </row>
    <row r="78" spans="1:8" ht="18.75" x14ac:dyDescent="0.3">
      <c r="A78" s="37"/>
      <c r="B78" s="45" t="s">
        <v>91</v>
      </c>
      <c r="C78" s="48">
        <v>992</v>
      </c>
      <c r="D78" s="47" t="s">
        <v>112</v>
      </c>
      <c r="E78" s="47" t="s">
        <v>107</v>
      </c>
      <c r="F78" s="159"/>
      <c r="G78" s="159"/>
      <c r="H78" s="49">
        <f>H79</f>
        <v>696.3</v>
      </c>
    </row>
    <row r="79" spans="1:8" ht="18.75" x14ac:dyDescent="0.3">
      <c r="A79" s="12"/>
      <c r="B79" s="84" t="s">
        <v>92</v>
      </c>
      <c r="C79" s="85">
        <v>992</v>
      </c>
      <c r="D79" s="86" t="s">
        <v>112</v>
      </c>
      <c r="E79" s="86" t="s">
        <v>105</v>
      </c>
      <c r="F79" s="87"/>
      <c r="G79" s="87"/>
      <c r="H79" s="100">
        <f>H80</f>
        <v>696.3</v>
      </c>
    </row>
    <row r="80" spans="1:8" ht="18.75" x14ac:dyDescent="0.3">
      <c r="A80" s="12"/>
      <c r="B80" s="84" t="s">
        <v>99</v>
      </c>
      <c r="C80" s="85">
        <v>992</v>
      </c>
      <c r="D80" s="86" t="s">
        <v>112</v>
      </c>
      <c r="E80" s="86" t="s">
        <v>105</v>
      </c>
      <c r="F80" s="87" t="s">
        <v>39</v>
      </c>
      <c r="G80" s="87"/>
      <c r="H80" s="100">
        <f>H81</f>
        <v>696.3</v>
      </c>
    </row>
    <row r="81" spans="1:8" ht="17.25" customHeight="1" x14ac:dyDescent="0.3">
      <c r="A81" s="12"/>
      <c r="B81" s="84" t="s">
        <v>51</v>
      </c>
      <c r="C81" s="85">
        <v>992</v>
      </c>
      <c r="D81" s="86" t="s">
        <v>112</v>
      </c>
      <c r="E81" s="86" t="s">
        <v>105</v>
      </c>
      <c r="F81" s="87" t="s">
        <v>52</v>
      </c>
      <c r="G81" s="87"/>
      <c r="H81" s="100">
        <f>H82</f>
        <v>696.3</v>
      </c>
    </row>
    <row r="82" spans="1:8" ht="30.75" x14ac:dyDescent="0.3">
      <c r="A82" s="9"/>
      <c r="B82" s="84" t="s">
        <v>53</v>
      </c>
      <c r="C82" s="85">
        <v>992</v>
      </c>
      <c r="D82" s="86" t="s">
        <v>112</v>
      </c>
      <c r="E82" s="86" t="s">
        <v>105</v>
      </c>
      <c r="F82" s="87" t="s">
        <v>54</v>
      </c>
      <c r="G82" s="87"/>
      <c r="H82" s="100">
        <f>H84+H85+H87</f>
        <v>696.3</v>
      </c>
    </row>
    <row r="83" spans="1:8" ht="18.75" x14ac:dyDescent="0.3">
      <c r="A83" s="9"/>
      <c r="B83" s="84" t="s">
        <v>55</v>
      </c>
      <c r="C83" s="85">
        <v>992</v>
      </c>
      <c r="D83" s="86" t="s">
        <v>112</v>
      </c>
      <c r="E83" s="86" t="s">
        <v>105</v>
      </c>
      <c r="F83" s="87" t="s">
        <v>56</v>
      </c>
      <c r="G83" s="87"/>
      <c r="H83" s="100">
        <v>123</v>
      </c>
    </row>
    <row r="84" spans="1:8" ht="30.75" x14ac:dyDescent="0.3">
      <c r="A84" s="9"/>
      <c r="B84" s="84" t="s">
        <v>24</v>
      </c>
      <c r="C84" s="85">
        <v>992</v>
      </c>
      <c r="D84" s="86" t="s">
        <v>112</v>
      </c>
      <c r="E84" s="86" t="s">
        <v>105</v>
      </c>
      <c r="F84" s="87" t="s">
        <v>56</v>
      </c>
      <c r="G84" s="87">
        <v>200</v>
      </c>
      <c r="H84" s="100">
        <v>123</v>
      </c>
    </row>
    <row r="85" spans="1:8" ht="18.75" x14ac:dyDescent="0.3">
      <c r="A85" s="124"/>
      <c r="B85" s="84" t="s">
        <v>100</v>
      </c>
      <c r="C85" s="85">
        <v>992</v>
      </c>
      <c r="D85" s="86" t="s">
        <v>112</v>
      </c>
      <c r="E85" s="86" t="s">
        <v>105</v>
      </c>
      <c r="F85" s="87" t="s">
        <v>58</v>
      </c>
      <c r="G85" s="87"/>
      <c r="H85" s="88">
        <v>62</v>
      </c>
    </row>
    <row r="86" spans="1:8" ht="30.75" x14ac:dyDescent="0.3">
      <c r="A86" s="124"/>
      <c r="B86" s="84" t="s">
        <v>24</v>
      </c>
      <c r="C86" s="85">
        <v>992</v>
      </c>
      <c r="D86" s="86" t="s">
        <v>112</v>
      </c>
      <c r="E86" s="86" t="s">
        <v>105</v>
      </c>
      <c r="F86" s="87" t="s">
        <v>58</v>
      </c>
      <c r="G86" s="87">
        <v>200</v>
      </c>
      <c r="H86" s="88">
        <v>62</v>
      </c>
    </row>
    <row r="87" spans="1:8" ht="45.75" x14ac:dyDescent="0.3">
      <c r="A87" s="124"/>
      <c r="B87" s="84" t="s">
        <v>128</v>
      </c>
      <c r="C87" s="85">
        <v>992</v>
      </c>
      <c r="D87" s="86" t="s">
        <v>112</v>
      </c>
      <c r="E87" s="86" t="s">
        <v>105</v>
      </c>
      <c r="F87" s="87" t="s">
        <v>129</v>
      </c>
      <c r="G87" s="87"/>
      <c r="H87" s="88">
        <v>511.3</v>
      </c>
    </row>
    <row r="88" spans="1:8" ht="30.75" x14ac:dyDescent="0.3">
      <c r="A88" s="124"/>
      <c r="B88" s="84" t="s">
        <v>24</v>
      </c>
      <c r="C88" s="85">
        <v>992</v>
      </c>
      <c r="D88" s="86" t="s">
        <v>112</v>
      </c>
      <c r="E88" s="86" t="s">
        <v>105</v>
      </c>
      <c r="F88" s="87" t="s">
        <v>129</v>
      </c>
      <c r="G88" s="87">
        <v>200</v>
      </c>
      <c r="H88" s="88">
        <v>511.3</v>
      </c>
    </row>
    <row r="89" spans="1:8" ht="18.75" x14ac:dyDescent="0.3">
      <c r="A89" s="35"/>
      <c r="B89" s="45" t="s">
        <v>93</v>
      </c>
      <c r="C89" s="46">
        <v>992</v>
      </c>
      <c r="D89" s="47" t="s">
        <v>113</v>
      </c>
      <c r="E89" s="47" t="s">
        <v>107</v>
      </c>
      <c r="F89" s="48"/>
      <c r="G89" s="48"/>
      <c r="H89" s="49">
        <f>H90</f>
        <v>2241.5</v>
      </c>
    </row>
    <row r="90" spans="1:8" ht="18.75" x14ac:dyDescent="0.3">
      <c r="A90" s="3"/>
      <c r="B90" s="63" t="s">
        <v>94</v>
      </c>
      <c r="C90" s="62">
        <v>992</v>
      </c>
      <c r="D90" s="51" t="s">
        <v>113</v>
      </c>
      <c r="E90" s="51" t="s">
        <v>106</v>
      </c>
      <c r="F90" s="50"/>
      <c r="G90" s="50"/>
      <c r="H90" s="52">
        <v>2241.5</v>
      </c>
    </row>
    <row r="91" spans="1:8" ht="18.75" x14ac:dyDescent="0.3">
      <c r="A91" s="3"/>
      <c r="B91" s="63" t="s">
        <v>99</v>
      </c>
      <c r="C91" s="62">
        <v>992</v>
      </c>
      <c r="D91" s="51" t="s">
        <v>113</v>
      </c>
      <c r="E91" s="51" t="s">
        <v>106</v>
      </c>
      <c r="F91" s="50" t="s">
        <v>39</v>
      </c>
      <c r="G91" s="94"/>
      <c r="H91" s="52">
        <f>H92+H98</f>
        <v>2241.5</v>
      </c>
    </row>
    <row r="92" spans="1:8" ht="18.75" x14ac:dyDescent="0.3">
      <c r="A92" s="3"/>
      <c r="B92" s="63" t="s">
        <v>59</v>
      </c>
      <c r="C92" s="62">
        <v>992</v>
      </c>
      <c r="D92" s="51" t="s">
        <v>113</v>
      </c>
      <c r="E92" s="51" t="s">
        <v>106</v>
      </c>
      <c r="F92" s="50" t="s">
        <v>60</v>
      </c>
      <c r="G92" s="94"/>
      <c r="H92" s="52">
        <f>H93</f>
        <v>2013.5</v>
      </c>
    </row>
    <row r="93" spans="1:8" ht="18.75" x14ac:dyDescent="0.3">
      <c r="A93" s="3"/>
      <c r="B93" s="63" t="s">
        <v>61</v>
      </c>
      <c r="C93" s="62">
        <v>992</v>
      </c>
      <c r="D93" s="51" t="s">
        <v>113</v>
      </c>
      <c r="E93" s="51" t="s">
        <v>106</v>
      </c>
      <c r="F93" s="50" t="s">
        <v>62</v>
      </c>
      <c r="G93" s="94"/>
      <c r="H93" s="52">
        <f>H94</f>
        <v>2013.5</v>
      </c>
    </row>
    <row r="94" spans="1:8" ht="30.75" x14ac:dyDescent="0.3">
      <c r="A94" s="3"/>
      <c r="B94" s="63" t="s">
        <v>63</v>
      </c>
      <c r="C94" s="62">
        <v>992</v>
      </c>
      <c r="D94" s="51" t="s">
        <v>113</v>
      </c>
      <c r="E94" s="51" t="s">
        <v>106</v>
      </c>
      <c r="F94" s="50" t="s">
        <v>64</v>
      </c>
      <c r="G94" s="94"/>
      <c r="H94" s="52">
        <f>H95+H96+H97</f>
        <v>2013.5</v>
      </c>
    </row>
    <row r="95" spans="1:8" ht="60" x14ac:dyDescent="0.3">
      <c r="A95" s="3"/>
      <c r="B95" s="61" t="s">
        <v>20</v>
      </c>
      <c r="C95" s="62">
        <v>992</v>
      </c>
      <c r="D95" s="51" t="s">
        <v>113</v>
      </c>
      <c r="E95" s="51" t="s">
        <v>106</v>
      </c>
      <c r="F95" s="50" t="s">
        <v>64</v>
      </c>
      <c r="G95" s="50">
        <v>100</v>
      </c>
      <c r="H95" s="52">
        <v>1728.5</v>
      </c>
    </row>
    <row r="96" spans="1:8" ht="30.75" x14ac:dyDescent="0.3">
      <c r="A96" s="125"/>
      <c r="B96" s="63" t="s">
        <v>24</v>
      </c>
      <c r="C96" s="62">
        <v>992</v>
      </c>
      <c r="D96" s="51" t="s">
        <v>113</v>
      </c>
      <c r="E96" s="51" t="s">
        <v>106</v>
      </c>
      <c r="F96" s="50" t="s">
        <v>64</v>
      </c>
      <c r="G96" s="50">
        <v>200</v>
      </c>
      <c r="H96" s="52">
        <v>282</v>
      </c>
    </row>
    <row r="97" spans="1:8" ht="18.75" x14ac:dyDescent="0.3">
      <c r="A97" s="9"/>
      <c r="B97" s="63" t="s">
        <v>25</v>
      </c>
      <c r="C97" s="50">
        <v>992</v>
      </c>
      <c r="D97" s="51" t="s">
        <v>113</v>
      </c>
      <c r="E97" s="51" t="s">
        <v>106</v>
      </c>
      <c r="F97" s="50" t="s">
        <v>64</v>
      </c>
      <c r="G97" s="50">
        <v>800</v>
      </c>
      <c r="H97" s="52">
        <v>3</v>
      </c>
    </row>
    <row r="98" spans="1:8" ht="18.75" x14ac:dyDescent="0.3">
      <c r="A98" s="3"/>
      <c r="B98" s="63" t="s">
        <v>65</v>
      </c>
      <c r="C98" s="62">
        <v>992</v>
      </c>
      <c r="D98" s="51" t="s">
        <v>113</v>
      </c>
      <c r="E98" s="51" t="s">
        <v>106</v>
      </c>
      <c r="F98" s="50" t="s">
        <v>66</v>
      </c>
      <c r="G98" s="94"/>
      <c r="H98" s="52">
        <v>228</v>
      </c>
    </row>
    <row r="99" spans="1:8" ht="18.75" x14ac:dyDescent="0.3">
      <c r="A99" s="3"/>
      <c r="B99" s="63" t="s">
        <v>133</v>
      </c>
      <c r="C99" s="62">
        <v>992</v>
      </c>
      <c r="D99" s="51" t="s">
        <v>113</v>
      </c>
      <c r="E99" s="51" t="s">
        <v>106</v>
      </c>
      <c r="F99" s="50" t="s">
        <v>67</v>
      </c>
      <c r="G99" s="94"/>
      <c r="H99" s="52">
        <v>228</v>
      </c>
    </row>
    <row r="100" spans="1:8" ht="30.75" x14ac:dyDescent="0.3">
      <c r="A100" s="3"/>
      <c r="B100" s="63" t="s">
        <v>63</v>
      </c>
      <c r="C100" s="62">
        <v>992</v>
      </c>
      <c r="D100" s="51" t="s">
        <v>113</v>
      </c>
      <c r="E100" s="51" t="s">
        <v>106</v>
      </c>
      <c r="F100" s="50" t="s">
        <v>68</v>
      </c>
      <c r="G100" s="94"/>
      <c r="H100" s="52">
        <v>228</v>
      </c>
    </row>
    <row r="101" spans="1:8" ht="60.75" x14ac:dyDescent="0.3">
      <c r="A101" s="3"/>
      <c r="B101" s="63" t="s">
        <v>20</v>
      </c>
      <c r="C101" s="62">
        <v>992</v>
      </c>
      <c r="D101" s="51" t="s">
        <v>113</v>
      </c>
      <c r="E101" s="51" t="s">
        <v>106</v>
      </c>
      <c r="F101" s="50" t="s">
        <v>68</v>
      </c>
      <c r="G101" s="50">
        <v>100</v>
      </c>
      <c r="H101" s="52">
        <v>218</v>
      </c>
    </row>
    <row r="102" spans="1:8" ht="30.75" x14ac:dyDescent="0.3">
      <c r="A102" s="3"/>
      <c r="B102" s="63" t="s">
        <v>24</v>
      </c>
      <c r="C102" s="62">
        <v>992</v>
      </c>
      <c r="D102" s="51" t="s">
        <v>113</v>
      </c>
      <c r="E102" s="51" t="s">
        <v>106</v>
      </c>
      <c r="F102" s="50" t="s">
        <v>68</v>
      </c>
      <c r="G102" s="50">
        <v>200</v>
      </c>
      <c r="H102" s="52">
        <v>10</v>
      </c>
    </row>
    <row r="106" spans="1:8" ht="18.75" x14ac:dyDescent="0.3">
      <c r="A106" s="127" t="s">
        <v>2</v>
      </c>
      <c r="B106" s="127"/>
    </row>
    <row r="107" spans="1:8" ht="18.75" x14ac:dyDescent="0.3">
      <c r="A107" s="1" t="s">
        <v>5</v>
      </c>
      <c r="B107" s="1"/>
      <c r="C107" s="1"/>
      <c r="D107" s="1"/>
    </row>
  </sheetData>
  <mergeCells count="9">
    <mergeCell ref="G7:I7"/>
    <mergeCell ref="A106:B106"/>
    <mergeCell ref="A9:D9"/>
    <mergeCell ref="G2:I2"/>
    <mergeCell ref="G3:I3"/>
    <mergeCell ref="G4:I4"/>
    <mergeCell ref="G5:I5"/>
    <mergeCell ref="G6:I6"/>
    <mergeCell ref="A10:H10"/>
  </mergeCells>
  <pageMargins left="0.78740157480314965" right="0.39370078740157483" top="0.39370078740157483" bottom="0.39370078740157483" header="0.31496062992125984" footer="0.31496062992125984"/>
  <pageSetup paperSize="9" scale="52" orientation="portrait" horizontalDpi="180" verticalDpi="180" r:id="rId1"/>
  <rowBreaks count="1" manualBreakCount="1">
    <brk id="54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!Приложение 3</vt:lpstr>
      <vt:lpstr>!Приложение 4</vt:lpstr>
      <vt:lpstr>!Приложение 5</vt:lpstr>
      <vt:lpstr>'!Приложение 3'!Заголовки_для_печати</vt:lpstr>
      <vt:lpstr>'!Приложение 4'!Заголовки_для_печати</vt:lpstr>
      <vt:lpstr>'!Приложение 5'!Заголовки_для_печати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2023-12-03T12:04:02Z</dcterms:modified>
</cp:coreProperties>
</file>