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codeName="ЭтаКнига" defaultThemeVersion="124226"/>
  <xr:revisionPtr revIDLastSave="0" documentId="13_ncr:1_{A820EE50-7D6D-4C18-8574-279287946FF7}" xr6:coauthVersionLast="45" xr6:coauthVersionMax="45" xr10:uidLastSave="{00000000-0000-0000-0000-000000000000}"/>
  <bookViews>
    <workbookView xWindow="-120" yWindow="-120" windowWidth="24240" windowHeight="13140" tabRatio="805" firstSheet="1" activeTab="9" xr2:uid="{00000000-000D-0000-FFFF-FFFF00000000}"/>
  </bookViews>
  <sheets>
    <sheet name="Приложение 1 " sheetId="21" r:id="rId1"/>
    <sheet name="Приложение 2" sheetId="22" r:id="rId2"/>
    <sheet name="Приложение 3" sheetId="13" r:id="rId3"/>
    <sheet name="Приложение 4" sheetId="12" r:id="rId4"/>
    <sheet name="Приложение 5" sheetId="14" r:id="rId5"/>
    <sheet name=" Приложение 6" sheetId="20" r:id="rId6"/>
    <sheet name="Приложение 7" sheetId="23" r:id="rId7"/>
    <sheet name="Приложение 8" sheetId="24" r:id="rId8"/>
    <sheet name="Приложение 9" sheetId="25" r:id="rId9"/>
    <sheet name="Приложение 10" sheetId="26" r:id="rId10"/>
  </sheets>
  <definedNames>
    <definedName name="_Hlk514759394" localSheetId="4">'Приложение 5'!#REF!</definedName>
    <definedName name="_xlnm.Print_Titles" localSheetId="5">' Приложение 6'!$6:$6</definedName>
    <definedName name="_xlnm.Print_Titles" localSheetId="0">'Приложение 1 '!$9:$9</definedName>
    <definedName name="_xlnm.Print_Titles" localSheetId="2">'Приложение 3'!$5:$6</definedName>
    <definedName name="_xlnm.Print_Titles" localSheetId="3">'Приложение 4'!$7:$8</definedName>
    <definedName name="_xlnm.Print_Titles" localSheetId="4">'Приложение 5'!$6:$7</definedName>
    <definedName name="_xlnm.Print_Area" localSheetId="5">' Приложение 6'!$A$1:$C$22</definedName>
    <definedName name="_xlnm.Print_Area" localSheetId="0">'Приложение 1 '!$A$2:$C$32</definedName>
    <definedName name="_xlnm.Print_Area" localSheetId="9">'Приложение 10'!$A$1:$H$43</definedName>
    <definedName name="_xlnm.Print_Area" localSheetId="1">'Приложение 2'!$A$1:$C$21</definedName>
    <definedName name="_xlnm.Print_Area" localSheetId="2">'Приложение 3'!$A$1:$D$31</definedName>
    <definedName name="_xlnm.Print_Area" localSheetId="3">'Приложение 4'!$A$1:$E$77</definedName>
    <definedName name="_xlnm.Print_Area" localSheetId="4">'Приложение 5'!$A$1:$H$116</definedName>
    <definedName name="_xlnm.Print_Area" localSheetId="7">'Приложение 8'!$A$1:$H$25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8" i="12" l="1"/>
  <c r="E60" i="12" l="1"/>
  <c r="E62" i="12"/>
  <c r="H108" i="14"/>
  <c r="C16" i="22"/>
  <c r="C19" i="22"/>
  <c r="C13" i="22"/>
  <c r="C12" i="22" l="1"/>
  <c r="C11" i="22" s="1"/>
  <c r="C23" i="21"/>
  <c r="E15" i="12" l="1"/>
  <c r="H26" i="14"/>
  <c r="D8" i="13" l="1"/>
  <c r="E58" i="12"/>
  <c r="E31" i="12"/>
  <c r="E26" i="12"/>
  <c r="E25" i="12" s="1"/>
  <c r="D17" i="13"/>
  <c r="D15" i="13"/>
  <c r="H68" i="14"/>
  <c r="H67" i="14" s="1"/>
  <c r="H66" i="14" s="1"/>
  <c r="H65" i="14" s="1"/>
  <c r="H64" i="14" s="1"/>
  <c r="H63" i="14" s="1"/>
  <c r="H88" i="14" l="1"/>
  <c r="H51" i="14"/>
  <c r="H74" i="14"/>
  <c r="H73" i="14" s="1"/>
  <c r="H72" i="14" s="1"/>
  <c r="H71" i="14" s="1"/>
  <c r="H75" i="14"/>
  <c r="H40" i="14"/>
  <c r="H35" i="14" s="1"/>
  <c r="H61" i="14"/>
  <c r="H60" i="14" s="1"/>
  <c r="H59" i="14" s="1"/>
  <c r="H58" i="14" s="1"/>
  <c r="H57" i="14" s="1"/>
  <c r="H56" i="14" s="1"/>
  <c r="H31" i="14"/>
  <c r="E66" i="12" l="1"/>
  <c r="H34" i="14"/>
  <c r="H33" i="14" s="1"/>
  <c r="H54" i="14" l="1"/>
  <c r="C11" i="21" l="1"/>
  <c r="D21" i="13" l="1"/>
  <c r="E35" i="12"/>
  <c r="H82" i="14"/>
  <c r="H81" i="14" s="1"/>
  <c r="H80" i="14" s="1"/>
  <c r="H79" i="14" s="1"/>
  <c r="H78" i="14" s="1"/>
  <c r="B6" i="22" l="1"/>
  <c r="H50" i="14" l="1"/>
  <c r="H49" i="14" s="1"/>
  <c r="E47" i="12" l="1"/>
  <c r="C16" i="20" l="1"/>
  <c r="C14" i="20" s="1"/>
  <c r="C11" i="20"/>
  <c r="C10" i="20" s="1"/>
  <c r="C9" i="20" l="1"/>
  <c r="C7" i="20" s="1"/>
  <c r="D24" i="13" l="1"/>
  <c r="E53" i="12" l="1"/>
  <c r="E52" i="12" s="1"/>
  <c r="E51" i="12" s="1"/>
  <c r="E43" i="12"/>
  <c r="E42" i="12" s="1"/>
  <c r="E39" i="12"/>
  <c r="E37" i="12"/>
  <c r="E70" i="12"/>
  <c r="E34" i="12" l="1"/>
  <c r="H14" i="14"/>
  <c r="H107" i="14" l="1"/>
  <c r="H106" i="14" s="1"/>
  <c r="H105" i="14" s="1"/>
  <c r="H97" i="14"/>
  <c r="H43" i="14"/>
  <c r="H42" i="14" s="1"/>
  <c r="H90" i="14"/>
  <c r="H25" i="14" l="1"/>
  <c r="H24" i="14" s="1"/>
  <c r="H23" i="14" s="1"/>
  <c r="H96" i="14"/>
  <c r="H95" i="14" s="1"/>
  <c r="C27" i="21"/>
  <c r="H87" i="14" l="1"/>
  <c r="D19" i="13" l="1"/>
  <c r="D7" i="13" s="1"/>
  <c r="H70" i="14" l="1"/>
  <c r="H86" i="14" l="1"/>
  <c r="H85" i="14" s="1"/>
  <c r="H94" i="14" l="1"/>
  <c r="H93" i="14" s="1"/>
  <c r="H92" i="14" s="1"/>
  <c r="H84" i="14"/>
  <c r="H77" i="14" s="1"/>
  <c r="E24" i="12" l="1"/>
  <c r="H21" i="14" l="1"/>
  <c r="H20" i="14" s="1"/>
  <c r="H19" i="14" s="1"/>
  <c r="H18" i="14" s="1"/>
  <c r="H17" i="14" l="1"/>
  <c r="H16" i="14" s="1"/>
  <c r="H13" i="14"/>
  <c r="H12" i="14" s="1"/>
  <c r="H11" i="14" s="1"/>
  <c r="H10" i="14" s="1"/>
  <c r="H9" i="14" s="1"/>
  <c r="H8" i="14" l="1"/>
  <c r="E72" i="12"/>
  <c r="E57" i="12" s="1"/>
  <c r="E30" i="12"/>
  <c r="E29" i="12" s="1"/>
  <c r="E22" i="12"/>
  <c r="E20" i="12"/>
  <c r="E12" i="12"/>
  <c r="E11" i="12"/>
  <c r="E56" i="12" l="1"/>
  <c r="E14" i="12"/>
  <c r="E10" i="12" s="1"/>
  <c r="E41" i="12"/>
  <c r="E33" i="12"/>
  <c r="E28" i="12" l="1"/>
  <c r="E9" i="12" s="1"/>
</calcChain>
</file>

<file path=xl/sharedStrings.xml><?xml version="1.0" encoding="utf-8"?>
<sst xmlns="http://schemas.openxmlformats.org/spreadsheetml/2006/main" count="773" uniqueCount="276">
  <si>
    <t>(тыс. рублей)</t>
  </si>
  <si>
    <t>ВСЕГО</t>
  </si>
  <si>
    <t xml:space="preserve">Распределение бюджетных ассигнований </t>
  </si>
  <si>
    <t>№ п/п</t>
  </si>
  <si>
    <t>Наименование</t>
  </si>
  <si>
    <t>ЦСР</t>
  </si>
  <si>
    <t>ВР</t>
  </si>
  <si>
    <t>Сумма</t>
  </si>
  <si>
    <t>Всего</t>
  </si>
  <si>
    <t>Обеспечение деятельности администрации Харьковского сельского поселения</t>
  </si>
  <si>
    <t>70 0 00 00000</t>
  </si>
  <si>
    <t>Высшее должностное лицо Харьковского сельского поселения Лабинского района</t>
  </si>
  <si>
    <t>70 1 00 00000</t>
  </si>
  <si>
    <t>Расходы на обеспечение функций органов местного самоуправления</t>
  </si>
  <si>
    <t>70 1 00 00190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</si>
  <si>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</si>
  <si>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функционирования администрации Харьковского сельского поселения Лабинского района</t>
  </si>
  <si>
    <t>70 4 00 00000</t>
  </si>
  <si>
    <t>70 4 00 00190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</si>
  <si>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</si>
  <si>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</si>
  <si>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Резервный фонд администрации Харьковского сельского поселения Лабинского района.</t>
  </si>
  <si>
    <t>70 4 00 10490</t>
  </si>
  <si>
    <t>Осуществление отдельных полномочий поселений по внутреннему финансовому контролю</t>
  </si>
  <si>
    <t>Межбюджетные трансферты</t>
  </si>
  <si>
    <t>70 4 00 21040</t>
  </si>
  <si>
    <t>Обеспечение деятельности контрольно-счетной палаты</t>
  </si>
  <si>
    <t>72 0  00 00000</t>
  </si>
  <si>
    <t>Контрольно-счетная палата муниципального образования Лабинский район</t>
  </si>
  <si>
    <t>72 2 00 00000</t>
  </si>
  <si>
    <t>Осуществление отдельных полномочий поселений по формированию, утверждению, исполнению бюджета поселения и контролю за исполнением данного бюджета</t>
  </si>
  <si>
    <t>72 2 00 21010</t>
  </si>
  <si>
    <t xml:space="preserve">Расходы сельских  поселений </t>
  </si>
  <si>
    <t>80 0 00 00000</t>
  </si>
  <si>
    <t>Расходы по национальной экономике</t>
  </si>
  <si>
    <t>80 2 00 00000</t>
  </si>
  <si>
    <t xml:space="preserve">Реализация мероприятий по национальной экономике </t>
  </si>
  <si>
    <t>80 2 02 00000</t>
  </si>
  <si>
    <t>Обеспечение дорожной деятельности</t>
  </si>
  <si>
    <t>80 2 02 12350</t>
  </si>
  <si>
    <t>Расходы жилищно-коммунального хозяйства</t>
  </si>
  <si>
    <t>80 3 00 00000</t>
  </si>
  <si>
    <t>Реализация мероприятий жилищно-коммунального хозяйства</t>
  </si>
  <si>
    <t>80 3 03 00000</t>
  </si>
  <si>
    <t>Уличное освещение</t>
  </si>
  <si>
    <t>80 3 03 12410</t>
  </si>
  <si>
    <t xml:space="preserve">Прочие мероприятия по благоустройству   </t>
  </si>
  <si>
    <t>80 3 03 12440</t>
  </si>
  <si>
    <t>Расходы по отрасли культура</t>
  </si>
  <si>
    <t>80 5 00 00000</t>
  </si>
  <si>
    <t xml:space="preserve">Реализация мероприятий по отрасли культура </t>
  </si>
  <si>
    <t>80 5 05 00000</t>
  </si>
  <si>
    <t>Расходы на обеспечение деятельности (оказание услуг) муниципальных учреждений</t>
  </si>
  <si>
    <t>80 5 05 00590</t>
  </si>
  <si>
    <t>Расходы по отрасли культура (Библиотеки)</t>
  </si>
  <si>
    <t>80 6 00 00000</t>
  </si>
  <si>
    <t>80 6 06 00000</t>
  </si>
  <si>
    <t>80 6 06 00590</t>
  </si>
  <si>
    <t>80 9 00 00000</t>
  </si>
  <si>
    <t>Реализация мероприятий по непрограммным расходам</t>
  </si>
  <si>
    <t>80 9 09 00000</t>
  </si>
  <si>
    <t>Осуществление первичного воинского учета на территориях, где отсутствуют военные комиссариаты</t>
  </si>
  <si>
    <t>80 9 09 51180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</si>
  <si>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</si>
  <si>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80 9 09 60190</t>
  </si>
  <si>
    <t>Отдельные мероприятия по непрограммным расходам</t>
  </si>
  <si>
    <t>РЗ</t>
  </si>
  <si>
    <t>ПР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</si>
  <si>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</si>
  <si>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</si>
  <si>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</si>
  <si>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</si>
  <si>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</si>
  <si>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</si>
  <si>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 xml:space="preserve">Мобилизационная и вневойсковая подготовка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</si>
  <si>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</si>
  <si>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</si>
  <si>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</si>
  <si>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</si>
  <si>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</si>
  <si>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</si>
  <si>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</si>
  <si>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</si>
  <si>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Вед</t>
  </si>
  <si>
    <t>Совет Харьковского сельского поселения Лабинского района</t>
  </si>
  <si>
    <t>Администрация Харьковского сельского поселения Лабинского района</t>
  </si>
  <si>
    <t>Расходы сельских  поселений</t>
  </si>
  <si>
    <t>Прочие мероприятия по благоустройству</t>
  </si>
  <si>
    <t>Реализация мероприятий по отрасли культура (Библиотеки)</t>
  </si>
  <si>
    <t>80 9 09 11320</t>
  </si>
  <si>
    <t>Осуществление передаваемых полномочий по информированию населения об ограничении водопользования на водных объектах общего пользования</t>
  </si>
  <si>
    <t xml:space="preserve">Отдельные мероприятия 
по непрограммным расходам
</t>
  </si>
  <si>
    <t>03</t>
  </si>
  <si>
    <t>01</t>
  </si>
  <si>
    <t>00</t>
  </si>
  <si>
    <t>06</t>
  </si>
  <si>
    <t>02</t>
  </si>
  <si>
    <t>04</t>
  </si>
  <si>
    <t>09</t>
  </si>
  <si>
    <t>05</t>
  </si>
  <si>
    <t>08</t>
  </si>
  <si>
    <t xml:space="preserve">Код </t>
  </si>
  <si>
    <t>Наименование групп, подгрупп, статей, подстатей, элементов, программ (подпрограмм), кодов  экономической классификации  доходов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</si>
  <si>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</si>
  <si>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</si>
  <si>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</si>
  <si>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</si>
  <si>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Увеличение прочих остатков средств бюджетов</t>
  </si>
  <si>
    <t>000 01 05 02 01 10 0000 510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</si>
  <si>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</si>
  <si>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</si>
  <si>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</si>
  <si>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</si>
  <si>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000 01 05 02 01 10 0000 610</t>
  </si>
  <si>
    <t>Уменьшение прочих остатков денежных средств бюджетов сельских поселений</t>
  </si>
  <si>
    <t xml:space="preserve">Обеспечение деятельности администрации Харьковского сельского поселения Лабинского района </t>
  </si>
  <si>
    <t>Обеспечение деятельности администрации Харьковского сельского поселения Лабинского района</t>
  </si>
  <si>
    <t>в том числе :</t>
  </si>
  <si>
    <t xml:space="preserve">Информационное обеспечение деятельности органов местного самоуправления </t>
  </si>
  <si>
    <t>Управление муниципальным имуществом</t>
  </si>
  <si>
    <t>80 9 09 12060</t>
  </si>
  <si>
    <t>80 9 09 12090</t>
  </si>
  <si>
    <t xml:space="preserve"> 70 4 00 21040</t>
  </si>
  <si>
    <t>Информационное обеспечение деятельности органов местного самоуправления</t>
  </si>
  <si>
    <t>000 01 00 00 00 00 0000 000</t>
  </si>
  <si>
    <t xml:space="preserve">Источники внутреннего финансирования дефицитов бюджетов, всего </t>
  </si>
  <si>
    <t>Код</t>
  </si>
  <si>
    <t>Наименование дохода</t>
  </si>
  <si>
    <t>сумма</t>
  </si>
  <si>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</si>
  <si>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</si>
  <si>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</si>
  <si>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</si>
  <si>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1 03 02000 01 0000 110</t>
  </si>
  <si>
    <t>Акцизы по подакцизным товарам (продукции), производимым на территории Российской Федерации, в том числе:</t>
  </si>
  <si>
    <t xml:space="preserve">1 03 02230 01 0000 110     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</si>
  <si>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 Российской Федерации и местными бюджетами с учетом установленных дифференцированных нормативов отчислений в местные бюджеты.</t>
  </si>
  <si>
    <t xml:space="preserve">1 03 02240 01 0000 110     </t>
  </si>
  <si>
    <t xml:space="preserve">1 03 02250 01 0000 110     </t>
  </si>
  <si>
    <t>1 05 03000 01 0000 110</t>
  </si>
  <si>
    <t>Единый сельскохозяйственный налог*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</si>
  <si>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</si>
  <si>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</si>
  <si>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</si>
  <si>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1 11 05013 05 0000 120</t>
  </si>
  <si>
    <t>Прочие доходы от компенсации затрат бюджетов сельских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</si>
  <si>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</si>
  <si>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</si>
  <si>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</si>
  <si>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</si>
  <si>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2 02 30000 00 0000 150</t>
  </si>
  <si>
    <t>2 02 40000 00 0000 150</t>
  </si>
  <si>
    <t>Иные межбюджетные трансферты</t>
  </si>
  <si>
    <t>80 5 05 62980</t>
  </si>
  <si>
    <t>Дополнительная помощь местным бюджетам для решения социально значимых вопросов местного значения</t>
  </si>
  <si>
    <r>
      <t>Реализация мероприятий по отрасли культура (Библиотеки</t>
    </r>
    <r>
      <rPr>
        <sz val="14"/>
        <rFont val="Times New Roman"/>
        <family val="1"/>
        <charset val="204"/>
      </rPr>
      <t>)</t>
    </r>
  </si>
  <si>
    <t>07</t>
  </si>
  <si>
    <t xml:space="preserve">Обеспечение проведения выборов и референдумов </t>
  </si>
  <si>
    <t>80 9 09 12993</t>
  </si>
  <si>
    <t>Проведение выборов в муниципальном образовании</t>
  </si>
  <si>
    <t>80 5 05 60390</t>
  </si>
  <si>
    <t>Поощрение победителей краевого конкурса на звание                               " Лучший орган территориального общественного самоуправления"</t>
  </si>
  <si>
    <t xml:space="preserve">Иные бюджетные ассигнования </t>
  </si>
  <si>
    <t>13</t>
  </si>
  <si>
    <t>Другие общегосударственные вопросы</t>
  </si>
  <si>
    <t>Иные межбюджетные трансферты, в том числе: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</si>
  <si>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</si>
  <si>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</si>
  <si>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80 3 03 12400</t>
  </si>
  <si>
    <t>Развитие коммунального хозяйства</t>
  </si>
  <si>
    <t>Коммунальное хозяйство</t>
  </si>
  <si>
    <t xml:space="preserve">Развитие коммунального хозяйства </t>
  </si>
  <si>
    <t xml:space="preserve">Коммунальное хозяйство </t>
  </si>
  <si>
    <t>1 13 02995 10 0000 130</t>
  </si>
  <si>
    <t xml:space="preserve">                                       </t>
  </si>
  <si>
    <t xml:space="preserve">Исполняющий обязанности                                           главы администрации Харьковского сельского поселения Лабинского района              </t>
  </si>
  <si>
    <t xml:space="preserve">Исполняющий обязанности                                                                                                                  главы администрации                                                                                                                                                   Харьковского сельского поселения                                                                               Лабинского района              </t>
  </si>
  <si>
    <t xml:space="preserve">Исполняющий обязанности                                                                                                   главы администрации                                                                                            Харьковского сельского поселения                                                            Лабинского района </t>
  </si>
  <si>
    <t xml:space="preserve">Исполняющий обязанности </t>
  </si>
  <si>
    <t xml:space="preserve">Лабинского района                                                       </t>
  </si>
  <si>
    <t>Исполняющий обязанности</t>
  </si>
  <si>
    <t xml:space="preserve">Лабинского района                                                      </t>
  </si>
  <si>
    <t>Распределение бюджетных ассигнований по разделам и подразделам классификации расходов на 2025 год</t>
  </si>
  <si>
    <t>по целевым статьям (муниципальным программам и непрограммным направлениям деятельности), группам видов расходов классификации расходов бюджетов на 2025 год</t>
  </si>
  <si>
    <t xml:space="preserve">Источники финансирования дефицита  бюджета на 2025 год </t>
  </si>
  <si>
    <t xml:space="preserve">главы администрации </t>
  </si>
  <si>
    <t xml:space="preserve">Харьковского сельского поселения </t>
  </si>
  <si>
    <t xml:space="preserve">Лабинского района </t>
  </si>
  <si>
    <t>Харьковского сельского поселения</t>
  </si>
  <si>
    <t>1.</t>
  </si>
  <si>
    <t>в том числе:</t>
  </si>
  <si>
    <t>привлечение</t>
  </si>
  <si>
    <t>погашение основной суммы долга</t>
  </si>
  <si>
    <t>2.</t>
  </si>
  <si>
    <t>3.</t>
  </si>
  <si>
    <t>Направление (цель) гарантирования</t>
  </si>
  <si>
    <t>Категории принципалов</t>
  </si>
  <si>
    <t>Общий объем гарантий, тыс.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</si>
  <si>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</si>
  <si>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</si>
  <si>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</si>
  <si>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</si>
  <si>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</si>
  <si>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</si>
  <si>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Краснодарского края по возможным гарантийным случаям</t>
  </si>
  <si>
    <t>Объем, тыс. рублей</t>
  </si>
  <si>
    <t xml:space="preserve">Программа муниципальных гарантий в валюте 
Российской Федерации на 2025 год
</t>
  </si>
  <si>
    <t>привлечение (предельный срок погашения – до 5 лет)</t>
  </si>
  <si>
    <t xml:space="preserve">Программа муниципальных внешних заимствований
на 2025 год 
</t>
  </si>
  <si>
    <t>№</t>
  </si>
  <si>
    <t xml:space="preserve">Направление (цель)
гарантирования
</t>
  </si>
  <si>
    <t xml:space="preserve">Категории
принципалов
</t>
  </si>
  <si>
    <t xml:space="preserve">Объем гарантий,
тыс. рублей
</t>
  </si>
  <si>
    <t xml:space="preserve">наличие права
регрессного требования
</t>
  </si>
  <si>
    <t xml:space="preserve">анализ 
финансового
состояния принципала
</t>
  </si>
  <si>
    <t xml:space="preserve">обеспечение исполнения обязательств принципала перед
гарантом
</t>
  </si>
  <si>
    <t xml:space="preserve">иные 
условия
</t>
  </si>
  <si>
    <t>––</t>
  </si>
  <si>
    <t>Бюджетные ассигнования на исполнение муниципальных гарантий</t>
  </si>
  <si>
    <t>Раздел 1.  Перечень подлежащих предоставлению муниципальных гарантий в 2025 году</t>
  </si>
  <si>
    <t>2025 год</t>
  </si>
  <si>
    <t>Раздел 2. Общий объем бюджетных ассигнований, предусмотренных на исполнение муниципальных гарантий  по возможным гарантийным случаям в 2025 году</t>
  </si>
  <si>
    <t>Приложение № 10                                                                               к решению Совета                                Харьковского сельского поселения Лабинского района                 от _________2024 г. № ____                                                          "О бюджете Харьковского сельского поселения Лабинского района на 2025 год"</t>
  </si>
  <si>
    <t>Ведомственная структура расходов бюджета на 2025 год</t>
  </si>
  <si>
    <t>П.О. Евграфов</t>
  </si>
  <si>
    <t>П. О. Евграфов</t>
  </si>
  <si>
    <t xml:space="preserve">                               П.О. Евграфов</t>
  </si>
  <si>
    <t>2 00 00000 00 0000 000</t>
  </si>
  <si>
    <t>Безвозмездные поступления</t>
  </si>
  <si>
    <t>2 02 00000 00 0000 150</t>
  </si>
  <si>
    <t>Дотации бюджетам сельских поселений  на выравнивание бюджетной обеспеченности из бюджетов муниципальных районов</t>
  </si>
  <si>
    <t>2 02 40014 00 0000 150</t>
  </si>
  <si>
    <t>Субвенции бюджетам сельских поселений на выполнение передаваемых полномочий субъектов Российской Федерации</t>
  </si>
  <si>
    <t>Программа муниципальных внутренних заимствований                на 2025 год</t>
  </si>
  <si>
    <t>Муниципальные ценные бумаги Харьковского сельского поселения, всего</t>
  </si>
  <si>
    <t>Бюджетные кредиты, привлеченные в бюджет Харьковского сельского поселения из других бюджетов бюджетной системы Российской Федерации, всего</t>
  </si>
  <si>
    <t>Кредиты, полученные Харьковским сельским поселением  от кредитных организаций, всего</t>
  </si>
  <si>
    <t>Раздел 1. Перечень подлежащих представлению муниципальных гарантий  в 2025 году</t>
  </si>
  <si>
    <t>Раздел 2. Общий объём бюджетных ассигнований, предусмотренных на исполнение муниципальных гарантий по возможным гарантийным случаям, в 2025 году</t>
  </si>
  <si>
    <t xml:space="preserve">Бюджетные кредиты, привлеченные Харьковским сельским поселением Лабинского района из федерального бюджета в иностранной валюте в рамках использования целевых иностранных кредитов </t>
  </si>
  <si>
    <t xml:space="preserve">Программа муниципальных гарантий в иностранной валюте на 2025 год </t>
  </si>
  <si>
    <t>За счет источников финансирования дефицита местного бюджета, всего</t>
  </si>
  <si>
    <t>За счет расходов и (или) источников финансирования дефицита бюджета, всего</t>
  </si>
  <si>
    <t xml:space="preserve">Объем поступлений доходов в  бюджет по кодам видов (подвидов) доходов                                                                        на 2025 год </t>
  </si>
  <si>
    <t>Земельный налог*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</si>
  <si>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</si>
  <si>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Иные межбюджетные трансферты*</t>
  </si>
  <si>
    <t>Субвенции бюджетам бюджетной системы Российской Федерации*</t>
  </si>
  <si>
    <t xml:space="preserve">1 03 02260 01 0000 110                  </t>
  </si>
  <si>
    <t>Дотации бюджетам бюджетной системы Российской Федерации*</t>
  </si>
  <si>
    <t>*По видам и подвидам доходов, входящим в соответствующий группировочный  код бютжетной классификации, зачисляемым в местный бюджет в соответствии с законодательством Российской Федерации</t>
  </si>
  <si>
    <t>Всего доходов</t>
  </si>
  <si>
    <t>2 02 15001 10 0000 150</t>
  </si>
  <si>
    <t>2 02 16001 10 0000 150</t>
  </si>
  <si>
    <t>2 02 35118 10 0000 150</t>
  </si>
  <si>
    <t>2 02 30024 10 0000 150</t>
  </si>
  <si>
    <t>Безвозмездные поступления от других бюджетов бюджетной системы Российской Федерации*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</si>
  <si>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</si>
  <si>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</si>
  <si>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</si>
  <si>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Безвозмездные поступления из других бюджетов бюджетной системы Российской Федерации в 2025 году </t>
  </si>
  <si>
    <t>000 01 05 02 00 00 0000 500</t>
  </si>
  <si>
    <t>Увеличение прочих остатков денежных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</si>
  <si>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</si>
  <si>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</si>
  <si>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</si>
  <si>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000 01 05 02 01 00 0000 510</t>
  </si>
  <si>
    <t>Приложение № 1                                      к решению Совета Харьковского сельского поселения Лабинского района от 24.12.2024 г. № 8/7                "О бюджете Харьковского сельского поселения Лабинского района на 2025 год"</t>
  </si>
  <si>
    <t>Приложение № 2                                   к решению Совета Харьковского сельского поселения Лабинского района от 24.12.2024 г.             № 8/7 "О бюджете Харьковского сельского поселения Лабинского района на 2025 год"</t>
  </si>
  <si>
    <t>Приложение № 3                                       к решению Совета Харьковского сельского поселения Лабинского района                                                      от 24.12.2024 г. № 8/7                                    "О бюджете Харьковского сельского поселения Лабинского района на 2025 год"</t>
  </si>
  <si>
    <t>Приложение № 4                                      к решению Совета Харьковского сельского поселения Лабинского района                                                                 от 24.12.2024 г. №8/7                 "О бюджете Харьковского сельского поселения Лабинского района на 2025 год"</t>
  </si>
  <si>
    <t>Приложение № 5                                     к решению Совета Харьковского сельского поселения Лабинского района                                                      от 24.12.2024 г.№8/7 "О бюджете Харьковского сельского поселения Лабинского района на 2025 год"</t>
  </si>
  <si>
    <t>Приложение № 6                                     к решению Совета Харьковского сельского поселения Лабинского района от 24.12.2024 г. № 8/7 "О бюджете Харьковского сельского поселения Лабинского района на 2025 год"</t>
  </si>
  <si>
    <t>Приложение № 7                                     к решению Совета Харьковского сельского поселения Лабинского района от 24.12.2024 г. №8/7 "О бюджете Харьковского сельского поселения Лабинского района на 2025 год"</t>
  </si>
  <si>
    <t>Приложение № 8                                                                               к решению Совета Харьковского сельского поселения Лабинского района от 24.12.2024 г. № 8/7                                                          "О бюджете Харьковского сельского поселения Лабинского района на 2025 год"</t>
  </si>
  <si>
    <t>Приложение № 9                                                                               к решению Совета Харьковского сельского поселения Лабинского района от 24.12.2024 г. № 8/7                                                         "О бюджете Харьковского сельского поселения Лабинского района на 2025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</si>
</sst>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sz val="20"/>
      <name val="Calibri"/>
      <family val="2"/>
      <charset val="204"/>
      <scheme val="minor"/>
    </font>
    <font>
      <sz val="15"/>
      <name val="Calibri"/>
      <family val="2"/>
      <charset val="204"/>
      <scheme val="minor"/>
    </font>
    <font>
      <sz val="15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sz val="15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justify" wrapText="1"/>
    </xf>
    <xf numFmtId="0" fontId="14" fillId="0" borderId="0" xfId="0" applyFont="1"/>
    <xf numFmtId="0" fontId="5" fillId="0" borderId="0" xfId="0" applyFont="1" applyAlignment="1">
      <alignment horizontal="right"/>
    </xf>
    <xf numFmtId="0" fontId="14" fillId="0" borderId="0" xfId="0" applyFont="1" applyFill="1"/>
    <xf numFmtId="1" fontId="14" fillId="0" borderId="0" xfId="0" applyNumberFormat="1" applyFont="1" applyFill="1" applyAlignment="1">
      <alignment horizontal="center"/>
    </xf>
    <xf numFmtId="0" fontId="0" fillId="0" borderId="0" xfId="0" applyFill="1"/>
    <xf numFmtId="0" fontId="5" fillId="0" borderId="0" xfId="0" applyFont="1" applyFill="1"/>
    <xf numFmtId="0" fontId="1" fillId="0" borderId="0" xfId="0" applyFont="1" applyFill="1"/>
    <xf numFmtId="0" fontId="16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justify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wrapText="1"/>
    </xf>
    <xf numFmtId="1" fontId="10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" fontId="0" fillId="0" borderId="0" xfId="0" applyNumberForma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0" fillId="0" borderId="0" xfId="0"/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10" fillId="0" borderId="1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/>
    <xf numFmtId="164" fontId="10" fillId="0" borderId="2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right" wrapText="1"/>
    </xf>
    <xf numFmtId="0" fontId="1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14" fillId="0" borderId="0" xfId="0" applyFont="1" applyAlignment="1"/>
    <xf numFmtId="164" fontId="8" fillId="0" borderId="1" xfId="0" applyNumberFormat="1" applyFont="1" applyFill="1" applyBorder="1" applyAlignment="1">
      <alignment horizontal="right" wrapText="1"/>
    </xf>
    <xf numFmtId="164" fontId="0" fillId="0" borderId="0" xfId="0" applyNumberFormat="1"/>
    <xf numFmtId="49" fontId="1" fillId="0" borderId="1" xfId="0" applyNumberFormat="1" applyFont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Fill="1" applyAlignment="1"/>
    <xf numFmtId="0" fontId="0" fillId="0" borderId="0" xfId="0"/>
    <xf numFmtId="164" fontId="1" fillId="0" borderId="0" xfId="0" applyNumberFormat="1" applyFont="1" applyFill="1"/>
    <xf numFmtId="4" fontId="1" fillId="0" borderId="0" xfId="0" applyNumberFormat="1" applyFont="1" applyFill="1"/>
    <xf numFmtId="4" fontId="1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wrapText="1"/>
    </xf>
    <xf numFmtId="0" fontId="8" fillId="0" borderId="0" xfId="0" applyFont="1" applyAlignment="1">
      <alignment horizontal="right"/>
    </xf>
    <xf numFmtId="0" fontId="17" fillId="0" borderId="0" xfId="0" applyFont="1"/>
    <xf numFmtId="0" fontId="17" fillId="0" borderId="3" xfId="0" applyFont="1" applyBorder="1" applyAlignment="1"/>
    <xf numFmtId="0" fontId="17" fillId="0" borderId="0" xfId="0" applyFont="1" applyBorder="1" applyAlignment="1"/>
    <xf numFmtId="0" fontId="18" fillId="0" borderId="0" xfId="0" applyFont="1"/>
    <xf numFmtId="0" fontId="8" fillId="0" borderId="1" xfId="0" applyFont="1" applyFill="1" applyBorder="1" applyAlignment="1">
      <alignment horizontal="left" wrapText="1"/>
    </xf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0" xfId="0" applyFont="1"/>
    <xf numFmtId="0" fontId="1" fillId="0" borderId="0" xfId="0" applyFont="1" applyAlignment="1">
      <alignment horizontal="left"/>
    </xf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0" xfId="0" applyFont="1"/>
    <xf numFmtId="0" fontId="20" fillId="0" borderId="0" xfId="0" applyFont="1" applyAlignment="1">
      <alignment vertical="center" wrapText="1"/>
    </xf>
    <xf numFmtId="0" fontId="22" fillId="0" borderId="0" xfId="0" applyFont="1" applyAlignment="1">
      <alignment horizontal="justify" vertical="center"/>
    </xf>
    <xf numFmtId="0" fontId="0" fillId="0" borderId="20" xfId="0" applyBorder="1"/>
    <xf numFmtId="0" fontId="0" fillId="0" borderId="5" xfId="0" applyBorder="1"/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3" fillId="0" borderId="0" xfId="0" applyFont="1"/>
    <xf numFmtId="0" fontId="0" fillId="0" borderId="0" xfId="0" applyAlignment="1"/>
    <xf numFmtId="0" fontId="3" fillId="0" borderId="2" xfId="0" applyFont="1" applyBorder="1" applyAlignment="1">
      <alignment wrapText="1"/>
    </xf>
    <xf numFmtId="164" fontId="3" fillId="0" borderId="2" xfId="0" applyNumberFormat="1" applyFont="1" applyFill="1" applyBorder="1" applyAlignment="1">
      <alignment horizontal="right"/>
    </xf>
    <xf numFmtId="0" fontId="23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5" fillId="0" borderId="0" xfId="0" applyFont="1"/>
    <xf numFmtId="164" fontId="4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justify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wrapText="1"/>
    </xf>
    <xf numFmtId="49" fontId="8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Border="1"/>
    <xf numFmtId="0" fontId="20" fillId="0" borderId="10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justify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7" fillId="0" borderId="0" xfId="0" applyFont="1" applyAlignment="1">
      <alignment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35" xfId="0" applyFont="1" applyBorder="1" applyAlignment="1">
      <alignment horizontal="left" vertical="top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3" fontId="10" fillId="0" borderId="1" xfId="0" applyNumberFormat="1" applyFont="1" applyFill="1" applyBorder="1" applyAlignment="1">
      <alignment horizontal="left" vertical="center"/>
    </xf>
    <xf numFmtId="3" fontId="5" fillId="0" borderId="1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1" fillId="0" borderId="3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0" fillId="0" borderId="0" xfId="0"/>
    <xf numFmtId="164" fontId="1" fillId="0" borderId="33" xfId="0" applyNumberFormat="1" applyFont="1" applyFill="1" applyBorder="1" applyAlignment="1">
      <alignment horizontal="right" vertical="center" wrapText="1"/>
    </xf>
    <xf numFmtId="164" fontId="1" fillId="0" borderId="36" xfId="0" applyNumberFormat="1" applyFont="1" applyFill="1" applyBorder="1" applyAlignment="1">
      <alignment horizontal="right" vertical="center" wrapText="1"/>
    </xf>
    <xf numFmtId="164" fontId="1" fillId="0" borderId="34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wrapText="1"/>
    </xf>
    <xf numFmtId="0" fontId="28" fillId="0" borderId="0" xfId="0" applyFont="1" applyAlignment="1">
      <alignment horizontal="center" wrapText="1"/>
    </xf>
    <xf numFmtId="0" fontId="29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0" fillId="0" borderId="0" xfId="0" applyFont="1" applyFill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 wrapText="1"/>
    </xf>
    <xf numFmtId="0" fontId="6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/>
    </xf>
    <xf numFmtId="0" fontId="0" fillId="0" borderId="9" xfId="0" applyBorder="1" applyAlignment="1">
      <alignment horizontal="right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 wrapText="1"/>
    </xf>
    <xf numFmtId="0" fontId="2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7"/>
  <sheetViews>
    <sheetView view="pageBreakPreview" topLeftCell="A5" zoomScaleNormal="70" zoomScaleSheetLayoutView="100" workbookViewId="0">
      <selection activeCell="C5" sqref="C5"/>
    </sheetView>
  </sheetViews>
  <sheetFormatPr defaultRowHeight="19.5" x14ac:dyDescent="0.3"/>
  <cols>
    <col min="1" max="1" width="40.140625" customWidth="1"/>
    <col min="2" max="2" width="64.5703125" customWidth="1"/>
    <col min="3" max="3" width="36.5703125" customWidth="1"/>
    <col min="4" max="4" width="9.140625" style="90"/>
  </cols>
  <sheetData>
    <row r="1" spans="1:4" hidden="1" x14ac:dyDescent="0.3">
      <c r="A1" s="5"/>
      <c r="B1" s="207"/>
      <c r="C1" s="207"/>
    </row>
    <row r="2" spans="1:4" hidden="1" x14ac:dyDescent="0.3">
      <c r="A2" s="5"/>
      <c r="B2" s="207"/>
      <c r="C2" s="207"/>
    </row>
    <row r="3" spans="1:4" hidden="1" x14ac:dyDescent="0.3">
      <c r="A3" s="207"/>
      <c r="B3" s="207"/>
      <c r="C3" s="207"/>
    </row>
    <row r="4" spans="1:4" hidden="1" x14ac:dyDescent="0.3">
      <c r="A4" s="208"/>
      <c r="B4" s="208"/>
      <c r="C4" s="208"/>
    </row>
    <row r="5" spans="1:4" s="71" customFormat="1" ht="186" customHeight="1" x14ac:dyDescent="0.3">
      <c r="C5" s="73" t="s">
        <v>267</v>
      </c>
      <c r="D5" s="90"/>
    </row>
    <row r="6" spans="1:4" s="71" customFormat="1" x14ac:dyDescent="0.3">
      <c r="D6" s="90"/>
    </row>
    <row r="7" spans="1:4" ht="60" customHeight="1" x14ac:dyDescent="0.35">
      <c r="A7" s="204" t="s">
        <v>243</v>
      </c>
      <c r="B7" s="204"/>
      <c r="C7" s="204"/>
    </row>
    <row r="8" spans="1:4" x14ac:dyDescent="0.3">
      <c r="C8" s="6" t="s">
        <v>0</v>
      </c>
    </row>
    <row r="9" spans="1:4" x14ac:dyDescent="0.3">
      <c r="A9" s="3" t="s">
        <v>126</v>
      </c>
      <c r="B9" s="3" t="s">
        <v>127</v>
      </c>
      <c r="C9" s="3" t="s">
        <v>128</v>
      </c>
    </row>
    <row r="10" spans="1:4" x14ac:dyDescent="0.3">
      <c r="A10" s="3">
        <v>1</v>
      </c>
      <c r="B10" s="3">
        <v>2</v>
      </c>
      <c r="C10" s="3">
        <v>3</v>
      </c>
    </row>
    <row r="11" spans="1:4" ht="20.25" customHeight="1" x14ac:dyDescent="0.3">
      <c r="A11" s="164" t="s">
        <v>129</v>
      </c>
      <c r="B11" s="173" t="s">
        <v>130</v>
      </c>
      <c r="C11" s="165">
        <f>C12+C13+C18+C19+C20+C21+C22</f>
        <v>3152.9</v>
      </c>
    </row>
    <row r="12" spans="1:4" ht="19.5" customHeight="1" x14ac:dyDescent="0.3">
      <c r="A12" s="177" t="s">
        <v>131</v>
      </c>
      <c r="B12" s="177" t="s">
        <v>132</v>
      </c>
      <c r="C12" s="167">
        <v>350</v>
      </c>
    </row>
    <row r="13" spans="1:4" ht="57" customHeight="1" x14ac:dyDescent="0.3">
      <c r="A13" s="179" t="s">
        <v>133</v>
      </c>
      <c r="B13" s="177" t="s">
        <v>134</v>
      </c>
      <c r="C13" s="209">
        <v>924.9</v>
      </c>
    </row>
    <row r="14" spans="1:4" ht="21" customHeight="1" x14ac:dyDescent="0.3">
      <c r="A14" s="180" t="s">
        <v>135</v>
      </c>
      <c r="B14" s="205" t="s">
        <v>136</v>
      </c>
      <c r="C14" s="210"/>
    </row>
    <row r="15" spans="1:4" ht="24.75" customHeight="1" x14ac:dyDescent="0.3">
      <c r="A15" s="180" t="s">
        <v>137</v>
      </c>
      <c r="B15" s="206"/>
      <c r="C15" s="210"/>
    </row>
    <row r="16" spans="1:4" ht="23.25" customHeight="1" x14ac:dyDescent="0.3">
      <c r="A16" s="180" t="s">
        <v>138</v>
      </c>
      <c r="B16" s="206"/>
      <c r="C16" s="210"/>
    </row>
    <row r="17" spans="1:3" ht="81.75" customHeight="1" x14ac:dyDescent="0.3">
      <c r="A17" s="181" t="s">
        <v>248</v>
      </c>
      <c r="B17" s="206"/>
      <c r="C17" s="211"/>
    </row>
    <row r="18" spans="1:3" ht="22.5" customHeight="1" x14ac:dyDescent="0.3">
      <c r="A18" s="178" t="s">
        <v>139</v>
      </c>
      <c r="B18" s="166" t="s">
        <v>140</v>
      </c>
      <c r="C18" s="167">
        <v>150</v>
      </c>
    </row>
    <row r="19" spans="1:3" ht="58.5" customHeight="1" x14ac:dyDescent="0.3">
      <c r="A19" s="166" t="s">
        <v>141</v>
      </c>
      <c r="B19" s="166" t="s">
        <v>142</v>
      </c>
      <c r="C19" s="167">
        <v>126</v>
      </c>
    </row>
    <row r="20" spans="1:3" ht="19.5" customHeight="1" x14ac:dyDescent="0.3">
      <c r="A20" s="166" t="s">
        <v>143</v>
      </c>
      <c r="B20" s="166" t="s">
        <v>244</v>
      </c>
      <c r="C20" s="167">
        <v>1230</v>
      </c>
    </row>
    <row r="21" spans="1:3" ht="131.25" customHeight="1" x14ac:dyDescent="0.3">
      <c r="A21" s="166" t="s">
        <v>144</v>
      </c>
      <c r="B21" s="166" t="s">
        <v>245</v>
      </c>
      <c r="C21" s="167">
        <v>372</v>
      </c>
    </row>
    <row r="22" spans="1:3" ht="1.5" hidden="1" customHeight="1" x14ac:dyDescent="0.3">
      <c r="A22" s="174" t="s">
        <v>173</v>
      </c>
      <c r="B22" s="166" t="s">
        <v>145</v>
      </c>
      <c r="C22" s="167"/>
    </row>
    <row r="23" spans="1:3" ht="39.75" customHeight="1" x14ac:dyDescent="0.3">
      <c r="A23" s="168" t="s">
        <v>146</v>
      </c>
      <c r="B23" s="175" t="s">
        <v>147</v>
      </c>
      <c r="C23" s="169">
        <f>C24+C25+C26</f>
        <v>1414.9999999999998</v>
      </c>
    </row>
    <row r="24" spans="1:3" ht="37.5" customHeight="1" x14ac:dyDescent="0.3">
      <c r="A24" s="170" t="s">
        <v>148</v>
      </c>
      <c r="B24" s="176" t="s">
        <v>249</v>
      </c>
      <c r="C24" s="171">
        <v>1205.8</v>
      </c>
    </row>
    <row r="25" spans="1:3" ht="38.25" customHeight="1" x14ac:dyDescent="0.3">
      <c r="A25" s="172" t="s">
        <v>150</v>
      </c>
      <c r="B25" s="172" t="s">
        <v>247</v>
      </c>
      <c r="C25" s="171">
        <v>197.6</v>
      </c>
    </row>
    <row r="26" spans="1:3" ht="24.75" customHeight="1" x14ac:dyDescent="0.3">
      <c r="A26" s="172" t="s">
        <v>151</v>
      </c>
      <c r="B26" s="172" t="s">
        <v>246</v>
      </c>
      <c r="C26" s="171">
        <v>11.6</v>
      </c>
    </row>
    <row r="27" spans="1:3" ht="27" customHeight="1" x14ac:dyDescent="0.3">
      <c r="A27" s="202" t="s">
        <v>251</v>
      </c>
      <c r="B27" s="203"/>
      <c r="C27" s="169">
        <f>C11+C23</f>
        <v>4567.8999999999996</v>
      </c>
    </row>
    <row r="28" spans="1:3" ht="38.25" customHeight="1" x14ac:dyDescent="0.3">
      <c r="A28" s="201" t="s">
        <v>250</v>
      </c>
      <c r="B28" s="201"/>
      <c r="C28" s="201"/>
    </row>
    <row r="29" spans="1:3" x14ac:dyDescent="0.3">
      <c r="A29" s="163"/>
      <c r="C29" s="65"/>
    </row>
    <row r="30" spans="1:3" ht="54" customHeight="1" x14ac:dyDescent="0.3">
      <c r="A30" s="73" t="s">
        <v>175</v>
      </c>
      <c r="B30" s="73"/>
      <c r="C30" s="1" t="s">
        <v>224</v>
      </c>
    </row>
    <row r="31" spans="1:3" x14ac:dyDescent="0.3">
      <c r="A31" s="1" t="s">
        <v>174</v>
      </c>
      <c r="B31" s="1"/>
      <c r="C31" s="1"/>
    </row>
    <row r="34" hidden="1" x14ac:dyDescent="0.3"/>
    <row r="35" hidden="1" x14ac:dyDescent="0.3"/>
    <row r="36" hidden="1" x14ac:dyDescent="0.3"/>
    <row r="37" hidden="1" x14ac:dyDescent="0.3"/>
  </sheetData>
  <mergeCells count="9">
    <mergeCell ref="A28:C28"/>
    <mergeCell ref="A27:B27"/>
    <mergeCell ref="A7:C7"/>
    <mergeCell ref="B14:B17"/>
    <mergeCell ref="B1:C1"/>
    <mergeCell ref="B2:C2"/>
    <mergeCell ref="A3:C3"/>
    <mergeCell ref="A4:C4"/>
    <mergeCell ref="C13:C17"/>
  </mergeCells>
  <pageMargins left="1.1811023622047245" right="0.39370078740157483" top="0.78740157480314965" bottom="0.78740157480314965" header="0.31496062992125984" footer="0.31496062992125984"/>
  <pageSetup paperSize="9" scale="60" orientation="portrait" r:id="rId1"/>
  <colBreaks count="1" manualBreakCount="1">
    <brk id="2" min="1" max="36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5"/>
  <sheetViews>
    <sheetView tabSelected="1" view="pageBreakPreview" topLeftCell="A10" zoomScale="70" zoomScaleNormal="100" zoomScaleSheetLayoutView="70" workbookViewId="0">
      <selection activeCell="F26" sqref="F26"/>
    </sheetView>
  </sheetViews>
  <sheetFormatPr defaultRowHeight="15" x14ac:dyDescent="0.25"/>
  <cols>
    <col min="1" max="1" width="11.140625" style="96" customWidth="1"/>
    <col min="2" max="2" width="37.42578125" style="96" customWidth="1"/>
    <col min="3" max="3" width="23.5703125" style="96" customWidth="1"/>
    <col min="4" max="4" width="29.28515625" style="96" customWidth="1"/>
    <col min="5" max="5" width="20.28515625" style="96" customWidth="1"/>
    <col min="6" max="6" width="13" style="96" customWidth="1"/>
    <col min="7" max="7" width="13.85546875" style="96" customWidth="1"/>
    <col min="8" max="8" width="14" style="96" customWidth="1"/>
    <col min="9" max="9" width="1" style="96" hidden="1" customWidth="1"/>
    <col min="10" max="10" width="0.140625" style="96" hidden="1" customWidth="1"/>
    <col min="11" max="16384" width="9.140625" style="96"/>
  </cols>
  <sheetData>
    <row r="1" spans="1:9" x14ac:dyDescent="0.25">
      <c r="A1" s="208"/>
      <c r="B1" s="208"/>
      <c r="C1" s="208"/>
    </row>
    <row r="2" spans="1:9" ht="155.25" customHeight="1" x14ac:dyDescent="0.3">
      <c r="F2" s="220" t="s">
        <v>222</v>
      </c>
      <c r="G2" s="220"/>
      <c r="H2" s="220"/>
    </row>
    <row r="4" spans="1:9" ht="18.75" x14ac:dyDescent="0.3">
      <c r="A4" s="6"/>
    </row>
    <row r="5" spans="1:9" ht="36.75" customHeight="1" x14ac:dyDescent="0.35">
      <c r="A5" s="204" t="s">
        <v>240</v>
      </c>
      <c r="B5" s="268"/>
      <c r="C5" s="268"/>
      <c r="D5" s="268"/>
      <c r="E5" s="268"/>
      <c r="F5" s="268"/>
      <c r="G5" s="268"/>
      <c r="H5" s="268"/>
    </row>
    <row r="6" spans="1:9" ht="25.5" x14ac:dyDescent="0.35">
      <c r="A6" s="107"/>
      <c r="B6" s="98"/>
      <c r="C6" s="98"/>
      <c r="D6" s="98"/>
      <c r="E6" s="98"/>
      <c r="F6" s="98"/>
    </row>
    <row r="7" spans="1:9" ht="47.25" customHeight="1" x14ac:dyDescent="0.3">
      <c r="A7" s="1"/>
      <c r="B7" s="235" t="s">
        <v>219</v>
      </c>
      <c r="C7" s="235"/>
      <c r="D7" s="235"/>
      <c r="E7" s="235"/>
      <c r="F7" s="235"/>
      <c r="G7" s="235"/>
    </row>
    <row r="8" spans="1:9" ht="19.5" thickBot="1" x14ac:dyDescent="0.35">
      <c r="A8" s="1"/>
      <c r="B8" s="1"/>
      <c r="C8" s="2"/>
    </row>
    <row r="9" spans="1:9" ht="47.25" customHeight="1" x14ac:dyDescent="0.25">
      <c r="A9" s="256" t="s">
        <v>209</v>
      </c>
      <c r="B9" s="256" t="s">
        <v>210</v>
      </c>
      <c r="C9" s="256" t="s">
        <v>211</v>
      </c>
      <c r="D9" s="258" t="s">
        <v>212</v>
      </c>
      <c r="E9" s="258" t="s">
        <v>198</v>
      </c>
      <c r="F9" s="261"/>
      <c r="G9" s="261"/>
      <c r="H9" s="262"/>
      <c r="I9" s="108"/>
    </row>
    <row r="10" spans="1:9" ht="15.75" customHeight="1" x14ac:dyDescent="0.25">
      <c r="A10" s="257"/>
      <c r="B10" s="257"/>
      <c r="C10" s="257"/>
      <c r="D10" s="259"/>
      <c r="E10" s="259"/>
      <c r="F10" s="263"/>
      <c r="G10" s="263"/>
      <c r="H10" s="264"/>
      <c r="I10" s="108"/>
    </row>
    <row r="11" spans="1:9" ht="15.75" customHeight="1" x14ac:dyDescent="0.25">
      <c r="A11" s="257"/>
      <c r="B11" s="257"/>
      <c r="C11" s="257"/>
      <c r="D11" s="259"/>
      <c r="E11" s="259"/>
      <c r="F11" s="263"/>
      <c r="G11" s="263"/>
      <c r="H11" s="264"/>
      <c r="I11" s="108"/>
    </row>
    <row r="12" spans="1:9" ht="23.25" customHeight="1" thickBot="1" x14ac:dyDescent="0.3">
      <c r="A12" s="257"/>
      <c r="B12" s="257"/>
      <c r="C12" s="257"/>
      <c r="D12" s="260"/>
      <c r="E12" s="260"/>
      <c r="F12" s="265"/>
      <c r="G12" s="265"/>
      <c r="H12" s="266"/>
      <c r="I12" s="108"/>
    </row>
    <row r="13" spans="1:9" ht="78.75" customHeight="1" x14ac:dyDescent="0.25">
      <c r="A13" s="257"/>
      <c r="B13" s="257"/>
      <c r="C13" s="257"/>
      <c r="D13" s="258" t="s">
        <v>220</v>
      </c>
      <c r="E13" s="256" t="s">
        <v>213</v>
      </c>
      <c r="F13" s="256" t="s">
        <v>214</v>
      </c>
      <c r="G13" s="261" t="s">
        <v>215</v>
      </c>
      <c r="H13" s="256" t="s">
        <v>216</v>
      </c>
      <c r="I13" s="250"/>
    </row>
    <row r="14" spans="1:9" ht="31.5" customHeight="1" x14ac:dyDescent="0.25">
      <c r="A14" s="257"/>
      <c r="B14" s="257"/>
      <c r="C14" s="257"/>
      <c r="D14" s="259"/>
      <c r="E14" s="257"/>
      <c r="F14" s="257"/>
      <c r="G14" s="263"/>
      <c r="H14" s="257"/>
      <c r="I14" s="250"/>
    </row>
    <row r="15" spans="1:9" ht="31.5" customHeight="1" thickBot="1" x14ac:dyDescent="0.3">
      <c r="A15" s="257"/>
      <c r="B15" s="257"/>
      <c r="C15" s="257"/>
      <c r="D15" s="259"/>
      <c r="E15" s="257"/>
      <c r="F15" s="257"/>
      <c r="G15" s="263"/>
      <c r="H15" s="267"/>
      <c r="I15" s="250"/>
    </row>
    <row r="16" spans="1:9" ht="0.75" customHeight="1" thickBot="1" x14ac:dyDescent="0.3">
      <c r="A16" s="109"/>
      <c r="E16" s="110"/>
      <c r="G16" s="265"/>
      <c r="H16" s="111"/>
    </row>
    <row r="17" spans="1:10" ht="19.5" thickBot="1" x14ac:dyDescent="0.3">
      <c r="A17" s="198">
        <v>1</v>
      </c>
      <c r="B17" s="199">
        <v>2</v>
      </c>
      <c r="C17" s="199">
        <v>3</v>
      </c>
      <c r="D17" s="200">
        <v>4</v>
      </c>
      <c r="E17" s="198">
        <v>5</v>
      </c>
      <c r="F17" s="198">
        <v>6</v>
      </c>
      <c r="G17" s="199">
        <v>7</v>
      </c>
      <c r="H17" s="199">
        <v>8</v>
      </c>
      <c r="I17" s="102"/>
      <c r="J17" s="106">
        <v>8</v>
      </c>
    </row>
    <row r="18" spans="1:10" ht="37.5" x14ac:dyDescent="0.25">
      <c r="A18" s="183" t="s">
        <v>203</v>
      </c>
      <c r="B18" s="183" t="s">
        <v>203</v>
      </c>
      <c r="C18" s="183" t="s">
        <v>203</v>
      </c>
      <c r="D18" s="183" t="s">
        <v>203</v>
      </c>
      <c r="E18" s="183" t="s">
        <v>203</v>
      </c>
      <c r="F18" s="183" t="s">
        <v>203</v>
      </c>
      <c r="G18" s="183" t="s">
        <v>203</v>
      </c>
      <c r="H18" s="183" t="s">
        <v>203</v>
      </c>
      <c r="I18" s="102"/>
      <c r="J18" s="102" t="s">
        <v>217</v>
      </c>
    </row>
    <row r="19" spans="1:10" ht="15" customHeight="1" x14ac:dyDescent="0.25">
      <c r="A19" s="251"/>
      <c r="B19" s="252" t="s">
        <v>221</v>
      </c>
      <c r="C19" s="252"/>
      <c r="D19" s="252"/>
      <c r="E19" s="252"/>
      <c r="F19" s="252"/>
      <c r="G19" s="252"/>
      <c r="H19" s="255"/>
      <c r="I19" s="255"/>
      <c r="J19" s="251"/>
    </row>
    <row r="20" spans="1:10" ht="15" customHeight="1" x14ac:dyDescent="0.25">
      <c r="A20" s="251"/>
      <c r="B20" s="252"/>
      <c r="C20" s="252"/>
      <c r="D20" s="252"/>
      <c r="E20" s="252"/>
      <c r="F20" s="252"/>
      <c r="G20" s="252"/>
      <c r="H20" s="255"/>
      <c r="I20" s="255"/>
      <c r="J20" s="251"/>
    </row>
    <row r="21" spans="1:10" ht="43.5" customHeight="1" x14ac:dyDescent="0.25">
      <c r="A21" s="251"/>
      <c r="B21" s="252"/>
      <c r="C21" s="252"/>
      <c r="D21" s="252"/>
      <c r="E21" s="252"/>
      <c r="F21" s="252"/>
      <c r="G21" s="252"/>
      <c r="H21" s="255"/>
      <c r="I21" s="255"/>
      <c r="J21" s="251"/>
    </row>
    <row r="22" spans="1:10" ht="18.75" x14ac:dyDescent="0.25">
      <c r="A22" s="112"/>
      <c r="B22" s="112"/>
      <c r="C22" s="112"/>
      <c r="D22" s="113"/>
      <c r="E22" s="113"/>
      <c r="F22" s="113"/>
      <c r="G22" s="102"/>
      <c r="H22" s="102"/>
      <c r="I22" s="102"/>
      <c r="J22" s="112"/>
    </row>
    <row r="23" spans="1:10" ht="18.75" x14ac:dyDescent="0.25">
      <c r="A23" s="114"/>
      <c r="B23" s="228" t="s">
        <v>218</v>
      </c>
      <c r="C23" s="228" t="s">
        <v>205</v>
      </c>
      <c r="D23" s="228"/>
      <c r="E23" s="228"/>
    </row>
    <row r="24" spans="1:10" ht="18.75" x14ac:dyDescent="0.3">
      <c r="A24" s="1"/>
      <c r="B24" s="253"/>
      <c r="C24" s="228" t="s">
        <v>220</v>
      </c>
      <c r="D24" s="228"/>
      <c r="E24" s="228"/>
    </row>
    <row r="25" spans="1:10" ht="15.75" x14ac:dyDescent="0.25">
      <c r="A25" s="115"/>
      <c r="B25" s="253"/>
      <c r="C25" s="228"/>
      <c r="D25" s="228"/>
      <c r="E25" s="228"/>
    </row>
    <row r="26" spans="1:10" ht="57.75" customHeight="1" x14ac:dyDescent="0.25">
      <c r="A26" s="115"/>
      <c r="B26" s="206" t="s">
        <v>241</v>
      </c>
      <c r="C26" s="249" t="s">
        <v>203</v>
      </c>
      <c r="D26" s="254"/>
      <c r="E26" s="254"/>
      <c r="F26" s="149"/>
    </row>
    <row r="27" spans="1:10" x14ac:dyDescent="0.25">
      <c r="A27" s="116"/>
      <c r="B27" s="206"/>
      <c r="C27" s="249"/>
      <c r="D27" s="254"/>
      <c r="E27" s="254"/>
      <c r="F27" s="149"/>
    </row>
    <row r="28" spans="1:10" ht="18.75" x14ac:dyDescent="0.25">
      <c r="A28" s="112"/>
      <c r="B28" s="117"/>
      <c r="C28" s="117"/>
      <c r="D28" s="117"/>
      <c r="E28" s="117"/>
      <c r="F28" s="149"/>
    </row>
    <row r="29" spans="1:10" ht="18.75" x14ac:dyDescent="0.25">
      <c r="A29" s="112"/>
      <c r="B29" s="117"/>
      <c r="C29" s="117"/>
      <c r="D29" s="117"/>
      <c r="E29" s="117"/>
    </row>
    <row r="30" spans="1:10" ht="18.75" x14ac:dyDescent="0.3">
      <c r="A30" s="218" t="s">
        <v>178</v>
      </c>
      <c r="B30" s="218"/>
      <c r="C30" s="1"/>
      <c r="D30" s="218"/>
      <c r="E30" s="218"/>
      <c r="F30" s="1"/>
    </row>
    <row r="31" spans="1:10" ht="18.75" x14ac:dyDescent="0.3">
      <c r="A31" s="97" t="s">
        <v>185</v>
      </c>
      <c r="B31" s="1"/>
      <c r="C31" s="1"/>
      <c r="D31" s="97"/>
      <c r="E31" s="1"/>
      <c r="F31" s="1"/>
    </row>
    <row r="32" spans="1:10" ht="18.75" x14ac:dyDescent="0.3">
      <c r="A32" s="72" t="s">
        <v>188</v>
      </c>
      <c r="B32" s="72"/>
      <c r="C32" s="72"/>
      <c r="D32" s="72"/>
      <c r="E32" s="72"/>
      <c r="F32" s="72"/>
    </row>
    <row r="33" spans="1:6" ht="18.75" x14ac:dyDescent="0.3">
      <c r="A33" s="1" t="s">
        <v>187</v>
      </c>
      <c r="B33" s="1"/>
      <c r="D33" s="1"/>
      <c r="E33" s="1"/>
      <c r="F33" s="5" t="s">
        <v>226</v>
      </c>
    </row>
    <row r="34" spans="1:6" ht="18.75" x14ac:dyDescent="0.3">
      <c r="A34" s="1"/>
      <c r="B34" s="1"/>
      <c r="C34" s="2"/>
    </row>
    <row r="35" spans="1:6" ht="18.75" x14ac:dyDescent="0.3">
      <c r="A35" s="1"/>
      <c r="B35" s="1"/>
      <c r="C35" s="2"/>
    </row>
  </sheetData>
  <mergeCells count="27">
    <mergeCell ref="A1:C1"/>
    <mergeCell ref="H19:H21"/>
    <mergeCell ref="I19:I21"/>
    <mergeCell ref="B7:G7"/>
    <mergeCell ref="A9:A15"/>
    <mergeCell ref="B9:B15"/>
    <mergeCell ref="C9:C15"/>
    <mergeCell ref="D9:D12"/>
    <mergeCell ref="E9:H12"/>
    <mergeCell ref="D13:D15"/>
    <mergeCell ref="E13:E15"/>
    <mergeCell ref="F13:F15"/>
    <mergeCell ref="F2:H2"/>
    <mergeCell ref="G13:G16"/>
    <mergeCell ref="H13:H15"/>
    <mergeCell ref="A5:H5"/>
    <mergeCell ref="J19:J21"/>
    <mergeCell ref="B23:B25"/>
    <mergeCell ref="C23:E23"/>
    <mergeCell ref="C24:E25"/>
    <mergeCell ref="B26:B27"/>
    <mergeCell ref="C26:E27"/>
    <mergeCell ref="I13:I15"/>
    <mergeCell ref="A19:A21"/>
    <mergeCell ref="B19:G21"/>
    <mergeCell ref="A30:B30"/>
    <mergeCell ref="D30:E30"/>
  </mergeCells>
  <pageMargins left="0.70866141732283472" right="0.31496062992125984" top="0.74803149606299213" bottom="0.74803149606299213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22"/>
  <sheetViews>
    <sheetView view="pageBreakPreview" zoomScaleNormal="70" zoomScaleSheetLayoutView="100" workbookViewId="0">
      <selection activeCell="C2" sqref="C2:C3"/>
    </sheetView>
  </sheetViews>
  <sheetFormatPr defaultRowHeight="15" x14ac:dyDescent="0.25"/>
  <cols>
    <col min="1" max="1" width="32.5703125" style="86" customWidth="1"/>
    <col min="2" max="2" width="47.140625" style="86" customWidth="1"/>
    <col min="3" max="3" width="25.7109375" style="128" customWidth="1"/>
    <col min="4" max="4" width="14.5703125" style="128" customWidth="1"/>
    <col min="5" max="16384" width="9.140625" style="86"/>
  </cols>
  <sheetData>
    <row r="2" spans="1:4" ht="91.5" customHeight="1" x14ac:dyDescent="0.25">
      <c r="A2" s="122"/>
      <c r="B2" s="122"/>
      <c r="C2" s="214" t="s">
        <v>268</v>
      </c>
      <c r="D2" s="99"/>
    </row>
    <row r="3" spans="1:4" ht="132" customHeight="1" x14ac:dyDescent="0.25">
      <c r="A3" s="122"/>
      <c r="B3" s="122"/>
      <c r="C3" s="213"/>
    </row>
    <row r="4" spans="1:4" ht="37.5" customHeight="1" x14ac:dyDescent="0.35">
      <c r="A4" s="215" t="s">
        <v>260</v>
      </c>
      <c r="B4" s="215"/>
      <c r="C4" s="216"/>
      <c r="D4" s="99"/>
    </row>
    <row r="5" spans="1:4" ht="18.75" x14ac:dyDescent="0.3">
      <c r="A5" s="1"/>
      <c r="B5" s="5"/>
      <c r="C5" s="5" t="s">
        <v>0</v>
      </c>
    </row>
    <row r="6" spans="1:4" ht="58.5" hidden="1" x14ac:dyDescent="0.3">
      <c r="A6" s="88" t="s">
        <v>165</v>
      </c>
      <c r="B6" s="64">
        <f>B7+B8</f>
        <v>0</v>
      </c>
    </row>
    <row r="7" spans="1:4" ht="253.5" hidden="1" x14ac:dyDescent="0.3">
      <c r="A7" s="88" t="s">
        <v>166</v>
      </c>
      <c r="B7" s="89"/>
    </row>
    <row r="8" spans="1:4" ht="78" hidden="1" x14ac:dyDescent="0.3">
      <c r="A8" s="123" t="s">
        <v>167</v>
      </c>
      <c r="B8" s="124"/>
      <c r="C8" s="129"/>
      <c r="D8" s="129"/>
    </row>
    <row r="9" spans="1:4" s="119" customFormat="1" ht="18.75" x14ac:dyDescent="0.25">
      <c r="A9" s="120" t="s">
        <v>126</v>
      </c>
      <c r="B9" s="120" t="s">
        <v>127</v>
      </c>
      <c r="C9" s="120" t="s">
        <v>128</v>
      </c>
      <c r="D9" s="105"/>
    </row>
    <row r="10" spans="1:4" s="119" customFormat="1" ht="18.75" x14ac:dyDescent="0.25">
      <c r="A10" s="120">
        <v>1</v>
      </c>
      <c r="B10" s="120">
        <v>2</v>
      </c>
      <c r="C10" s="120">
        <v>3</v>
      </c>
      <c r="D10" s="105"/>
    </row>
    <row r="11" spans="1:4" s="125" customFormat="1" ht="19.5" x14ac:dyDescent="0.25">
      <c r="A11" s="164" t="s">
        <v>227</v>
      </c>
      <c r="B11" s="164" t="s">
        <v>228</v>
      </c>
      <c r="C11" s="127">
        <f>C12</f>
        <v>1414.9999999999998</v>
      </c>
      <c r="D11" s="131"/>
    </row>
    <row r="12" spans="1:4" s="121" customFormat="1" ht="51.75" customHeight="1" x14ac:dyDescent="0.3">
      <c r="A12" s="166" t="s">
        <v>229</v>
      </c>
      <c r="B12" s="166" t="s">
        <v>256</v>
      </c>
      <c r="C12" s="126">
        <f>C13+C16+C19</f>
        <v>1414.9999999999998</v>
      </c>
      <c r="D12" s="132"/>
    </row>
    <row r="13" spans="1:4" s="121" customFormat="1" ht="37.5" x14ac:dyDescent="0.3">
      <c r="A13" s="164" t="s">
        <v>148</v>
      </c>
      <c r="B13" s="184" t="s">
        <v>149</v>
      </c>
      <c r="C13" s="127">
        <f>C14+C15</f>
        <v>1205.8</v>
      </c>
      <c r="D13" s="133"/>
    </row>
    <row r="14" spans="1:4" s="121" customFormat="1" ht="72.75" customHeight="1" x14ac:dyDescent="0.3">
      <c r="A14" s="191" t="s">
        <v>252</v>
      </c>
      <c r="B14" s="185" t="s">
        <v>257</v>
      </c>
      <c r="C14" s="126">
        <v>1179</v>
      </c>
      <c r="D14" s="132"/>
    </row>
    <row r="15" spans="1:4" s="119" customFormat="1" ht="75" x14ac:dyDescent="0.3">
      <c r="A15" s="191" t="s">
        <v>253</v>
      </c>
      <c r="B15" s="186" t="s">
        <v>230</v>
      </c>
      <c r="C15" s="136">
        <v>26.8</v>
      </c>
      <c r="D15" s="134"/>
    </row>
    <row r="16" spans="1:4" s="119" customFormat="1" ht="37.5" x14ac:dyDescent="0.3">
      <c r="A16" s="192" t="s">
        <v>150</v>
      </c>
      <c r="B16" s="187" t="s">
        <v>258</v>
      </c>
      <c r="C16" s="137">
        <f>C17+C18</f>
        <v>197.6</v>
      </c>
      <c r="D16" s="134"/>
    </row>
    <row r="17" spans="1:9" ht="93" customHeight="1" x14ac:dyDescent="0.3">
      <c r="A17" s="193" t="s">
        <v>254</v>
      </c>
      <c r="B17" s="188" t="s">
        <v>259</v>
      </c>
      <c r="C17" s="197">
        <v>167.6</v>
      </c>
      <c r="D17" s="2"/>
    </row>
    <row r="18" spans="1:9" s="119" customFormat="1" ht="75" x14ac:dyDescent="0.3">
      <c r="A18" s="194" t="s">
        <v>255</v>
      </c>
      <c r="B18" s="189" t="s">
        <v>232</v>
      </c>
      <c r="C18" s="197">
        <v>30</v>
      </c>
      <c r="D18" s="2"/>
    </row>
    <row r="19" spans="1:9" s="119" customFormat="1" ht="18.75" x14ac:dyDescent="0.3">
      <c r="A19" s="195" t="s">
        <v>151</v>
      </c>
      <c r="B19" s="190" t="s">
        <v>152</v>
      </c>
      <c r="C19" s="139">
        <f>C20</f>
        <v>11.6</v>
      </c>
      <c r="D19" s="135"/>
    </row>
    <row r="20" spans="1:9" s="119" customFormat="1" ht="150" x14ac:dyDescent="0.3">
      <c r="A20" s="196" t="s">
        <v>231</v>
      </c>
      <c r="B20" s="188" t="s">
        <v>166</v>
      </c>
      <c r="C20" s="138">
        <v>11.6</v>
      </c>
      <c r="D20" s="2"/>
    </row>
    <row r="21" spans="1:9" ht="112.5" x14ac:dyDescent="0.3">
      <c r="A21" s="73" t="s">
        <v>176</v>
      </c>
      <c r="B21" s="212" t="s">
        <v>225</v>
      </c>
      <c r="C21" s="213"/>
      <c r="D21" s="122"/>
      <c r="I21" s="130"/>
    </row>
    <row r="22" spans="1:9" ht="18.75" x14ac:dyDescent="0.3">
      <c r="A22" s="1"/>
      <c r="B22" s="2"/>
      <c r="C22" s="2"/>
      <c r="D22" s="2"/>
    </row>
  </sheetData>
  <mergeCells count="3">
    <mergeCell ref="B21:C21"/>
    <mergeCell ref="C2:C3"/>
    <mergeCell ref="A4:C4"/>
  </mergeCells>
  <pageMargins left="0.78740157480314965" right="0" top="0.74803149606299213" bottom="0.74803149606299213" header="0.31496062992125984" footer="0.31496062992125984"/>
  <pageSetup paperSize="9" scale="70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/>
  <dimension ref="A1:F31"/>
  <sheetViews>
    <sheetView view="pageBreakPreview" zoomScale="72" zoomScaleNormal="70" zoomScaleSheetLayoutView="72" workbookViewId="0">
      <selection activeCell="C1" sqref="C1:D1"/>
    </sheetView>
  </sheetViews>
  <sheetFormatPr defaultRowHeight="19.5" x14ac:dyDescent="0.3"/>
  <cols>
    <col min="1" max="1" width="73.85546875" customWidth="1"/>
    <col min="2" max="2" width="23.85546875" customWidth="1"/>
    <col min="3" max="3" width="17.85546875" customWidth="1"/>
    <col min="4" max="4" width="20.7109375" customWidth="1"/>
    <col min="5" max="5" width="19.28515625" style="84" customWidth="1"/>
  </cols>
  <sheetData>
    <row r="1" spans="1:6" ht="169.5" customHeight="1" x14ac:dyDescent="0.3">
      <c r="A1" s="11"/>
      <c r="B1" s="11"/>
      <c r="C1" s="217" t="s">
        <v>269</v>
      </c>
      <c r="D1" s="217"/>
      <c r="E1" s="80"/>
    </row>
    <row r="2" spans="1:6" x14ac:dyDescent="0.3">
      <c r="A2" s="10"/>
      <c r="B2" s="10"/>
      <c r="C2" s="10"/>
      <c r="D2" s="10"/>
      <c r="E2" s="81"/>
    </row>
    <row r="3" spans="1:6" ht="44.25" customHeight="1" x14ac:dyDescent="0.3">
      <c r="A3" s="219" t="s">
        <v>182</v>
      </c>
      <c r="B3" s="219"/>
      <c r="C3" s="219"/>
      <c r="D3" s="219"/>
      <c r="E3" s="81"/>
    </row>
    <row r="4" spans="1:6" x14ac:dyDescent="0.3">
      <c r="A4" s="12"/>
      <c r="B4" s="12"/>
      <c r="C4" s="12"/>
      <c r="D4" s="18" t="s">
        <v>0</v>
      </c>
      <c r="E4" s="81"/>
    </row>
    <row r="5" spans="1:6" x14ac:dyDescent="0.3">
      <c r="A5" s="21" t="s">
        <v>4</v>
      </c>
      <c r="B5" s="21" t="s">
        <v>66</v>
      </c>
      <c r="C5" s="21" t="s">
        <v>67</v>
      </c>
      <c r="D5" s="21" t="s">
        <v>7</v>
      </c>
      <c r="E5" s="81"/>
    </row>
    <row r="6" spans="1:6" x14ac:dyDescent="0.3">
      <c r="A6" s="21">
        <v>2</v>
      </c>
      <c r="B6" s="21">
        <v>4</v>
      </c>
      <c r="C6" s="21">
        <v>5</v>
      </c>
      <c r="D6" s="21">
        <v>8</v>
      </c>
      <c r="E6" s="81"/>
    </row>
    <row r="7" spans="1:6" x14ac:dyDescent="0.3">
      <c r="A7" s="140" t="s">
        <v>1</v>
      </c>
      <c r="B7" s="141"/>
      <c r="C7" s="141"/>
      <c r="D7" s="36">
        <f>D8+D15+D17+D19+D21+D24</f>
        <v>4567.8999999999996</v>
      </c>
      <c r="E7" s="81"/>
    </row>
    <row r="8" spans="1:6" ht="27.75" customHeight="1" x14ac:dyDescent="0.3">
      <c r="A8" s="140" t="s">
        <v>68</v>
      </c>
      <c r="B8" s="142" t="s">
        <v>93</v>
      </c>
      <c r="C8" s="142" t="s">
        <v>94</v>
      </c>
      <c r="D8" s="36">
        <f>D9+D10+D11+D12+D13+D14</f>
        <v>2374</v>
      </c>
      <c r="E8" s="81"/>
    </row>
    <row r="9" spans="1:6" ht="54" customHeight="1" x14ac:dyDescent="0.3">
      <c r="A9" s="143" t="s">
        <v>69</v>
      </c>
      <c r="B9" s="144" t="s">
        <v>93</v>
      </c>
      <c r="C9" s="144" t="s">
        <v>96</v>
      </c>
      <c r="D9" s="64">
        <v>700</v>
      </c>
      <c r="E9" s="82"/>
      <c r="F9" s="63"/>
    </row>
    <row r="10" spans="1:6" ht="90" customHeight="1" x14ac:dyDescent="0.3">
      <c r="A10" s="143" t="s">
        <v>70</v>
      </c>
      <c r="B10" s="144" t="s">
        <v>93</v>
      </c>
      <c r="C10" s="144" t="s">
        <v>97</v>
      </c>
      <c r="D10" s="64">
        <v>1543</v>
      </c>
      <c r="E10" s="82"/>
      <c r="F10" s="63"/>
    </row>
    <row r="11" spans="1:6" ht="90" customHeight="1" x14ac:dyDescent="0.3">
      <c r="A11" s="143" t="s">
        <v>71</v>
      </c>
      <c r="B11" s="144" t="s">
        <v>93</v>
      </c>
      <c r="C11" s="144" t="s">
        <v>95</v>
      </c>
      <c r="D11" s="64">
        <v>44.5</v>
      </c>
      <c r="E11" s="82"/>
      <c r="F11" s="63"/>
    </row>
    <row r="12" spans="1:6" s="43" customFormat="1" x14ac:dyDescent="0.3">
      <c r="A12" s="143" t="s">
        <v>157</v>
      </c>
      <c r="B12" s="144" t="s">
        <v>93</v>
      </c>
      <c r="C12" s="144" t="s">
        <v>156</v>
      </c>
      <c r="D12" s="64">
        <v>60.5</v>
      </c>
      <c r="E12" s="83"/>
      <c r="F12" s="63"/>
    </row>
    <row r="13" spans="1:6" ht="29.25" customHeight="1" x14ac:dyDescent="0.3">
      <c r="A13" s="143" t="s">
        <v>72</v>
      </c>
      <c r="B13" s="144" t="s">
        <v>93</v>
      </c>
      <c r="C13" s="144">
        <v>11</v>
      </c>
      <c r="D13" s="64">
        <v>1</v>
      </c>
      <c r="E13" s="81"/>
    </row>
    <row r="14" spans="1:6" s="75" customFormat="1" ht="29.25" customHeight="1" x14ac:dyDescent="0.3">
      <c r="A14" s="85" t="s">
        <v>164</v>
      </c>
      <c r="B14" s="144" t="s">
        <v>93</v>
      </c>
      <c r="C14" s="144" t="s">
        <v>163</v>
      </c>
      <c r="D14" s="64">
        <v>25</v>
      </c>
      <c r="E14" s="81"/>
    </row>
    <row r="15" spans="1:6" ht="28.5" customHeight="1" x14ac:dyDescent="0.3">
      <c r="A15" s="140" t="s">
        <v>73</v>
      </c>
      <c r="B15" s="142" t="s">
        <v>96</v>
      </c>
      <c r="C15" s="142" t="s">
        <v>94</v>
      </c>
      <c r="D15" s="36">
        <f>D16</f>
        <v>167.6</v>
      </c>
      <c r="E15" s="81"/>
    </row>
    <row r="16" spans="1:6" ht="26.25" customHeight="1" x14ac:dyDescent="0.3">
      <c r="A16" s="143" t="s">
        <v>74</v>
      </c>
      <c r="B16" s="144" t="s">
        <v>96</v>
      </c>
      <c r="C16" s="144" t="s">
        <v>92</v>
      </c>
      <c r="D16" s="64">
        <v>167.6</v>
      </c>
      <c r="E16" s="81"/>
    </row>
    <row r="17" spans="1:5" ht="45.75" customHeight="1" x14ac:dyDescent="0.3">
      <c r="A17" s="140" t="s">
        <v>75</v>
      </c>
      <c r="B17" s="142" t="s">
        <v>92</v>
      </c>
      <c r="C17" s="142" t="s">
        <v>94</v>
      </c>
      <c r="D17" s="36">
        <f>D18</f>
        <v>11.6</v>
      </c>
      <c r="E17" s="81"/>
    </row>
    <row r="18" spans="1:5" ht="57.75" customHeight="1" x14ac:dyDescent="0.3">
      <c r="A18" s="145" t="s">
        <v>76</v>
      </c>
      <c r="B18" s="146" t="s">
        <v>92</v>
      </c>
      <c r="C18" s="144">
        <v>10</v>
      </c>
      <c r="D18" s="147">
        <v>11.6</v>
      </c>
      <c r="E18" s="81"/>
    </row>
    <row r="19" spans="1:5" ht="27.75" customHeight="1" x14ac:dyDescent="0.3">
      <c r="A19" s="140" t="s">
        <v>77</v>
      </c>
      <c r="B19" s="142" t="s">
        <v>97</v>
      </c>
      <c r="C19" s="142" t="s">
        <v>94</v>
      </c>
      <c r="D19" s="36">
        <f>D20</f>
        <v>924.9</v>
      </c>
      <c r="E19" s="81"/>
    </row>
    <row r="20" spans="1:5" ht="29.25" customHeight="1" x14ac:dyDescent="0.3">
      <c r="A20" s="143" t="s">
        <v>78</v>
      </c>
      <c r="B20" s="144" t="s">
        <v>97</v>
      </c>
      <c r="C20" s="144" t="s">
        <v>98</v>
      </c>
      <c r="D20" s="64">
        <v>924.9</v>
      </c>
      <c r="E20" s="81"/>
    </row>
    <row r="21" spans="1:5" ht="26.25" customHeight="1" x14ac:dyDescent="0.3">
      <c r="A21" s="140" t="s">
        <v>79</v>
      </c>
      <c r="B21" s="142" t="s">
        <v>99</v>
      </c>
      <c r="C21" s="142" t="s">
        <v>94</v>
      </c>
      <c r="D21" s="36">
        <f>D23+D22</f>
        <v>22</v>
      </c>
      <c r="E21" s="81"/>
    </row>
    <row r="22" spans="1:5" s="87" customFormat="1" ht="1.5" hidden="1" customHeight="1" x14ac:dyDescent="0.3">
      <c r="A22" s="143" t="s">
        <v>172</v>
      </c>
      <c r="B22" s="144" t="s">
        <v>99</v>
      </c>
      <c r="C22" s="144" t="s">
        <v>96</v>
      </c>
      <c r="D22" s="64"/>
      <c r="E22" s="81"/>
    </row>
    <row r="23" spans="1:5" ht="26.25" customHeight="1" x14ac:dyDescent="0.3">
      <c r="A23" s="143" t="s">
        <v>80</v>
      </c>
      <c r="B23" s="144" t="s">
        <v>99</v>
      </c>
      <c r="C23" s="144" t="s">
        <v>92</v>
      </c>
      <c r="D23" s="64">
        <v>22</v>
      </c>
      <c r="E23" s="81"/>
    </row>
    <row r="24" spans="1:5" ht="28.5" customHeight="1" x14ac:dyDescent="0.3">
      <c r="A24" s="140" t="s">
        <v>81</v>
      </c>
      <c r="B24" s="142" t="s">
        <v>100</v>
      </c>
      <c r="C24" s="142" t="s">
        <v>94</v>
      </c>
      <c r="D24" s="36">
        <f>D25</f>
        <v>1067.8</v>
      </c>
      <c r="E24" s="81"/>
    </row>
    <row r="25" spans="1:5" ht="25.5" customHeight="1" x14ac:dyDescent="0.3">
      <c r="A25" s="143" t="s">
        <v>82</v>
      </c>
      <c r="B25" s="144" t="s">
        <v>100</v>
      </c>
      <c r="C25" s="144" t="s">
        <v>93</v>
      </c>
      <c r="D25" s="64">
        <v>1067.8</v>
      </c>
      <c r="E25" s="81"/>
    </row>
    <row r="26" spans="1:5" x14ac:dyDescent="0.3">
      <c r="A26" s="10"/>
      <c r="B26" s="10"/>
      <c r="C26" s="10"/>
      <c r="D26" s="10"/>
      <c r="E26" s="81"/>
    </row>
    <row r="27" spans="1:5" x14ac:dyDescent="0.3">
      <c r="A27" s="10"/>
      <c r="B27" s="10"/>
      <c r="C27" s="10"/>
      <c r="D27" s="10"/>
      <c r="E27" s="81"/>
    </row>
    <row r="28" spans="1:5" x14ac:dyDescent="0.3">
      <c r="A28" s="218" t="s">
        <v>178</v>
      </c>
      <c r="B28" s="218"/>
    </row>
    <row r="29" spans="1:5" s="92" customFormat="1" x14ac:dyDescent="0.3">
      <c r="A29" s="94" t="s">
        <v>185</v>
      </c>
      <c r="B29" s="91"/>
      <c r="E29" s="84"/>
    </row>
    <row r="30" spans="1:5" x14ac:dyDescent="0.3">
      <c r="A30" s="1" t="s">
        <v>186</v>
      </c>
      <c r="B30" s="1"/>
      <c r="C30" s="1"/>
    </row>
    <row r="31" spans="1:5" x14ac:dyDescent="0.3">
      <c r="A31" s="1" t="s">
        <v>179</v>
      </c>
      <c r="D31" s="1" t="s">
        <v>224</v>
      </c>
    </row>
  </sheetData>
  <mergeCells count="3">
    <mergeCell ref="C1:D1"/>
    <mergeCell ref="A28:B28"/>
    <mergeCell ref="A3:D3"/>
  </mergeCells>
  <pageMargins left="1.1811023622047245" right="0.39370078740157483" top="0.78740157480314965" bottom="0.39370078740157483" header="0.31496062992125984" footer="0.31496062992125984"/>
  <pageSetup paperSize="9" scale="54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1"/>
  <dimension ref="A1:I77"/>
  <sheetViews>
    <sheetView view="pageBreakPreview" zoomScale="73" zoomScaleNormal="70" zoomScaleSheetLayoutView="73" workbookViewId="0">
      <selection activeCell="D1" sqref="D1:E1"/>
    </sheetView>
  </sheetViews>
  <sheetFormatPr defaultRowHeight="18.75" x14ac:dyDescent="0.3"/>
  <cols>
    <col min="1" max="1" width="12.7109375" style="14" customWidth="1"/>
    <col min="2" max="2" width="73.85546875" style="14" customWidth="1"/>
    <col min="3" max="3" width="23.85546875" style="14" customWidth="1"/>
    <col min="4" max="4" width="17.85546875" style="14" customWidth="1"/>
    <col min="5" max="5" width="17.7109375" style="14" customWidth="1"/>
    <col min="6" max="6" width="15.85546875" style="16" customWidth="1"/>
    <col min="7" max="7" width="16.7109375" style="76" customWidth="1"/>
    <col min="8" max="8" width="24.7109375" style="77" customWidth="1"/>
    <col min="9" max="9" width="9.140625" style="16"/>
    <col min="10" max="16384" width="9.140625" style="14"/>
  </cols>
  <sheetData>
    <row r="1" spans="1:9" ht="198.75" customHeight="1" x14ac:dyDescent="0.3">
      <c r="D1" s="220" t="s">
        <v>270</v>
      </c>
      <c r="E1" s="220"/>
    </row>
    <row r="3" spans="1:9" ht="15" customHeight="1" x14ac:dyDescent="0.3">
      <c r="A3" s="222" t="s">
        <v>2</v>
      </c>
      <c r="B3" s="222"/>
      <c r="C3" s="222"/>
      <c r="D3" s="222"/>
      <c r="E3" s="222"/>
      <c r="F3" s="15"/>
    </row>
    <row r="4" spans="1:9" ht="43.5" customHeight="1" x14ac:dyDescent="0.3">
      <c r="A4" s="219" t="s">
        <v>183</v>
      </c>
      <c r="B4" s="219"/>
      <c r="C4" s="219"/>
      <c r="D4" s="219"/>
      <c r="E4" s="219"/>
      <c r="F4" s="15"/>
    </row>
    <row r="5" spans="1:9" hidden="1" x14ac:dyDescent="0.3">
      <c r="A5" s="12"/>
      <c r="B5" s="12"/>
      <c r="C5" s="12"/>
      <c r="D5" s="12"/>
      <c r="E5" s="12"/>
      <c r="F5" s="15"/>
    </row>
    <row r="6" spans="1:9" x14ac:dyDescent="0.3">
      <c r="A6" s="12"/>
      <c r="B6" s="12"/>
      <c r="C6" s="12"/>
      <c r="D6" s="12"/>
      <c r="E6" s="18" t="s">
        <v>0</v>
      </c>
      <c r="F6" s="15"/>
    </row>
    <row r="7" spans="1:9" x14ac:dyDescent="0.3">
      <c r="A7" s="26" t="s">
        <v>3</v>
      </c>
      <c r="B7" s="26" t="s">
        <v>4</v>
      </c>
      <c r="C7" s="45" t="s">
        <v>5</v>
      </c>
      <c r="D7" s="26" t="s">
        <v>6</v>
      </c>
      <c r="E7" s="45" t="s">
        <v>7</v>
      </c>
      <c r="F7" s="15"/>
    </row>
    <row r="8" spans="1:9" x14ac:dyDescent="0.3">
      <c r="A8" s="26">
        <v>1</v>
      </c>
      <c r="B8" s="26">
        <v>2</v>
      </c>
      <c r="C8" s="26">
        <v>3</v>
      </c>
      <c r="D8" s="45">
        <v>4</v>
      </c>
      <c r="E8" s="26">
        <v>5</v>
      </c>
      <c r="F8" s="15"/>
    </row>
    <row r="9" spans="1:9" x14ac:dyDescent="0.3">
      <c r="A9" s="26"/>
      <c r="B9" s="26" t="s">
        <v>8</v>
      </c>
      <c r="C9" s="46"/>
      <c r="D9" s="47"/>
      <c r="E9" s="31">
        <f>E10+E24+E28</f>
        <v>4567.8999999999996</v>
      </c>
      <c r="F9" s="48"/>
      <c r="G9" s="49"/>
      <c r="H9" s="78"/>
      <c r="I9" s="49"/>
    </row>
    <row r="10" spans="1:9" ht="37.5" x14ac:dyDescent="0.3">
      <c r="A10" s="26"/>
      <c r="B10" s="44" t="s">
        <v>116</v>
      </c>
      <c r="C10" s="50" t="s">
        <v>10</v>
      </c>
      <c r="D10" s="47"/>
      <c r="E10" s="31">
        <f>E11+E14</f>
        <v>2214</v>
      </c>
      <c r="F10" s="48"/>
      <c r="G10" s="49"/>
      <c r="H10" s="78"/>
      <c r="I10" s="49"/>
    </row>
    <row r="11" spans="1:9" ht="37.5" x14ac:dyDescent="0.3">
      <c r="A11" s="26"/>
      <c r="B11" s="44" t="s">
        <v>11</v>
      </c>
      <c r="C11" s="46" t="s">
        <v>12</v>
      </c>
      <c r="D11" s="47"/>
      <c r="E11" s="34">
        <f>E13</f>
        <v>700</v>
      </c>
      <c r="F11" s="48"/>
      <c r="G11" s="49"/>
      <c r="H11" s="78"/>
      <c r="I11" s="49"/>
    </row>
    <row r="12" spans="1:9" ht="37.5" x14ac:dyDescent="0.3">
      <c r="A12" s="26"/>
      <c r="B12" s="44" t="s">
        <v>13</v>
      </c>
      <c r="C12" s="46" t="s">
        <v>14</v>
      </c>
      <c r="D12" s="47"/>
      <c r="E12" s="34">
        <f>E13</f>
        <v>700</v>
      </c>
      <c r="F12" s="48"/>
      <c r="G12" s="49"/>
      <c r="H12" s="78"/>
      <c r="I12" s="49"/>
    </row>
    <row r="13" spans="1:9" ht="75" x14ac:dyDescent="0.3">
      <c r="A13" s="26"/>
      <c r="B13" s="51" t="s">
        <v>15</v>
      </c>
      <c r="C13" s="46" t="s">
        <v>14</v>
      </c>
      <c r="D13" s="47">
        <v>100</v>
      </c>
      <c r="E13" s="34">
        <v>700</v>
      </c>
      <c r="F13" s="48"/>
      <c r="G13" s="49"/>
      <c r="H13" s="78"/>
      <c r="I13" s="49"/>
    </row>
    <row r="14" spans="1:9" ht="50.25" customHeight="1" x14ac:dyDescent="0.3">
      <c r="A14" s="26"/>
      <c r="B14" s="52" t="s">
        <v>16</v>
      </c>
      <c r="C14" s="53" t="s">
        <v>17</v>
      </c>
      <c r="D14" s="54"/>
      <c r="E14" s="55">
        <f>E15+E20+E22</f>
        <v>1514</v>
      </c>
      <c r="F14" s="48"/>
      <c r="G14" s="49"/>
      <c r="H14" s="78"/>
      <c r="I14" s="49"/>
    </row>
    <row r="15" spans="1:9" ht="37.5" x14ac:dyDescent="0.3">
      <c r="A15" s="26"/>
      <c r="B15" s="56" t="s">
        <v>13</v>
      </c>
      <c r="C15" s="46" t="s">
        <v>18</v>
      </c>
      <c r="D15" s="47"/>
      <c r="E15" s="34">
        <f>E16+E17+E18+E19</f>
        <v>1512.7</v>
      </c>
      <c r="F15" s="48"/>
      <c r="G15" s="49"/>
      <c r="H15" s="78"/>
      <c r="I15" s="49"/>
    </row>
    <row r="16" spans="1:9" ht="75" x14ac:dyDescent="0.3">
      <c r="A16" s="26"/>
      <c r="B16" s="56" t="s">
        <v>15</v>
      </c>
      <c r="C16" s="46" t="s">
        <v>18</v>
      </c>
      <c r="D16" s="47">
        <v>100</v>
      </c>
      <c r="E16" s="34">
        <v>1407.6</v>
      </c>
      <c r="F16" s="48"/>
      <c r="G16" s="49"/>
      <c r="H16" s="78"/>
      <c r="I16" s="49"/>
    </row>
    <row r="17" spans="1:9" ht="37.5" x14ac:dyDescent="0.3">
      <c r="A17" s="26"/>
      <c r="B17" s="44" t="s">
        <v>19</v>
      </c>
      <c r="C17" s="46" t="s">
        <v>18</v>
      </c>
      <c r="D17" s="47">
        <v>200</v>
      </c>
      <c r="E17" s="34">
        <v>95.4</v>
      </c>
      <c r="F17" s="48"/>
      <c r="G17" s="49"/>
      <c r="H17" s="78"/>
      <c r="I17" s="49"/>
    </row>
    <row r="18" spans="1:9" hidden="1" x14ac:dyDescent="0.3">
      <c r="A18" s="26"/>
      <c r="B18" s="44" t="s">
        <v>20</v>
      </c>
      <c r="C18" s="46" t="s">
        <v>18</v>
      </c>
      <c r="D18" s="47">
        <v>800</v>
      </c>
      <c r="E18" s="34"/>
      <c r="F18" s="48"/>
      <c r="G18" s="49"/>
      <c r="H18" s="78"/>
      <c r="I18" s="49"/>
    </row>
    <row r="19" spans="1:9" x14ac:dyDescent="0.3">
      <c r="A19" s="26"/>
      <c r="B19" s="44" t="s">
        <v>20</v>
      </c>
      <c r="C19" s="46" t="s">
        <v>18</v>
      </c>
      <c r="D19" s="47">
        <v>800</v>
      </c>
      <c r="E19" s="34">
        <v>9.6999999999999993</v>
      </c>
      <c r="F19" s="48"/>
      <c r="G19" s="49"/>
      <c r="H19" s="78"/>
      <c r="I19" s="49"/>
    </row>
    <row r="20" spans="1:9" ht="37.5" x14ac:dyDescent="0.3">
      <c r="A20" s="26"/>
      <c r="B20" s="44" t="s">
        <v>21</v>
      </c>
      <c r="C20" s="46" t="s">
        <v>22</v>
      </c>
      <c r="D20" s="47"/>
      <c r="E20" s="34">
        <f>E21</f>
        <v>1</v>
      </c>
      <c r="F20" s="48"/>
      <c r="G20" s="49"/>
      <c r="H20" s="78"/>
      <c r="I20" s="49"/>
    </row>
    <row r="21" spans="1:9" x14ac:dyDescent="0.3">
      <c r="A21" s="26"/>
      <c r="B21" s="44" t="s">
        <v>20</v>
      </c>
      <c r="C21" s="46" t="s">
        <v>22</v>
      </c>
      <c r="D21" s="47">
        <v>800</v>
      </c>
      <c r="E21" s="34">
        <v>1</v>
      </c>
      <c r="F21" s="48"/>
      <c r="G21" s="49"/>
      <c r="H21" s="78"/>
      <c r="I21" s="49"/>
    </row>
    <row r="22" spans="1:9" ht="37.5" x14ac:dyDescent="0.3">
      <c r="A22" s="26"/>
      <c r="B22" s="51" t="s">
        <v>23</v>
      </c>
      <c r="C22" s="57" t="s">
        <v>122</v>
      </c>
      <c r="D22" s="58"/>
      <c r="E22" s="34">
        <f>E23</f>
        <v>0.3</v>
      </c>
      <c r="F22" s="48"/>
      <c r="G22" s="49"/>
      <c r="H22" s="78"/>
      <c r="I22" s="49"/>
    </row>
    <row r="23" spans="1:9" x14ac:dyDescent="0.3">
      <c r="A23" s="26"/>
      <c r="B23" s="44" t="s">
        <v>24</v>
      </c>
      <c r="C23" s="46" t="s">
        <v>25</v>
      </c>
      <c r="D23" s="47">
        <v>500</v>
      </c>
      <c r="E23" s="34">
        <v>0.3</v>
      </c>
      <c r="F23" s="48"/>
      <c r="G23" s="49"/>
      <c r="H23" s="78"/>
      <c r="I23" s="49"/>
    </row>
    <row r="24" spans="1:9" x14ac:dyDescent="0.3">
      <c r="A24" s="26"/>
      <c r="B24" s="44" t="s">
        <v>26</v>
      </c>
      <c r="C24" s="50" t="s">
        <v>27</v>
      </c>
      <c r="D24" s="47"/>
      <c r="E24" s="31">
        <f>E25</f>
        <v>44.5</v>
      </c>
      <c r="F24" s="48"/>
      <c r="G24" s="49"/>
      <c r="H24" s="78"/>
      <c r="I24" s="49"/>
    </row>
    <row r="25" spans="1:9" ht="37.5" x14ac:dyDescent="0.3">
      <c r="A25" s="26"/>
      <c r="B25" s="44" t="s">
        <v>28</v>
      </c>
      <c r="C25" s="46" t="s">
        <v>29</v>
      </c>
      <c r="D25" s="47"/>
      <c r="E25" s="34">
        <f>E26</f>
        <v>44.5</v>
      </c>
      <c r="F25" s="48"/>
      <c r="G25" s="49"/>
      <c r="H25" s="78"/>
      <c r="I25" s="49"/>
    </row>
    <row r="26" spans="1:9" ht="56.25" x14ac:dyDescent="0.3">
      <c r="A26" s="26"/>
      <c r="B26" s="44" t="s">
        <v>30</v>
      </c>
      <c r="C26" s="46" t="s">
        <v>31</v>
      </c>
      <c r="D26" s="47"/>
      <c r="E26" s="34">
        <f>E27</f>
        <v>44.5</v>
      </c>
      <c r="F26" s="48"/>
      <c r="G26" s="49"/>
      <c r="H26" s="78"/>
      <c r="I26" s="49"/>
    </row>
    <row r="27" spans="1:9" x14ac:dyDescent="0.3">
      <c r="A27" s="26"/>
      <c r="B27" s="44" t="s">
        <v>24</v>
      </c>
      <c r="C27" s="46" t="s">
        <v>31</v>
      </c>
      <c r="D27" s="47">
        <v>500</v>
      </c>
      <c r="E27" s="34">
        <v>44.5</v>
      </c>
      <c r="F27" s="48"/>
      <c r="G27" s="49"/>
      <c r="H27" s="78"/>
      <c r="I27" s="49"/>
    </row>
    <row r="28" spans="1:9" x14ac:dyDescent="0.3">
      <c r="A28" s="26"/>
      <c r="B28" s="44" t="s">
        <v>32</v>
      </c>
      <c r="C28" s="50" t="s">
        <v>33</v>
      </c>
      <c r="D28" s="47"/>
      <c r="E28" s="31">
        <f>E29+E33+E41+E51+E56</f>
        <v>2309.4</v>
      </c>
      <c r="F28" s="48"/>
      <c r="G28" s="49"/>
      <c r="H28" s="78"/>
      <c r="I28" s="49"/>
    </row>
    <row r="29" spans="1:9" x14ac:dyDescent="0.3">
      <c r="A29" s="26"/>
      <c r="B29" s="44" t="s">
        <v>34</v>
      </c>
      <c r="C29" s="46" t="s">
        <v>35</v>
      </c>
      <c r="D29" s="47"/>
      <c r="E29" s="34">
        <f>E30</f>
        <v>924.9</v>
      </c>
      <c r="F29" s="48"/>
      <c r="G29" s="49"/>
      <c r="H29" s="78"/>
      <c r="I29" s="49"/>
    </row>
    <row r="30" spans="1:9" x14ac:dyDescent="0.3">
      <c r="A30" s="26"/>
      <c r="B30" s="51" t="s">
        <v>36</v>
      </c>
      <c r="C30" s="57" t="s">
        <v>37</v>
      </c>
      <c r="D30" s="47"/>
      <c r="E30" s="34">
        <f>E31</f>
        <v>924.9</v>
      </c>
      <c r="F30" s="48"/>
      <c r="G30" s="49"/>
      <c r="H30" s="78"/>
      <c r="I30" s="49"/>
    </row>
    <row r="31" spans="1:9" x14ac:dyDescent="0.3">
      <c r="A31" s="26"/>
      <c r="B31" s="44" t="s">
        <v>38</v>
      </c>
      <c r="C31" s="46" t="s">
        <v>39</v>
      </c>
      <c r="D31" s="47"/>
      <c r="E31" s="34">
        <f>E32</f>
        <v>924.9</v>
      </c>
      <c r="F31" s="48"/>
      <c r="G31" s="49"/>
      <c r="H31" s="78"/>
      <c r="I31" s="49"/>
    </row>
    <row r="32" spans="1:9" ht="45.75" customHeight="1" x14ac:dyDescent="0.3">
      <c r="A32" s="26"/>
      <c r="B32" s="51" t="s">
        <v>19</v>
      </c>
      <c r="C32" s="57" t="s">
        <v>39</v>
      </c>
      <c r="D32" s="58">
        <v>200</v>
      </c>
      <c r="E32" s="34">
        <v>924.9</v>
      </c>
      <c r="F32" s="48"/>
      <c r="G32" s="49"/>
      <c r="H32" s="78"/>
      <c r="I32" s="49"/>
    </row>
    <row r="33" spans="1:9" x14ac:dyDescent="0.3">
      <c r="A33" s="26"/>
      <c r="B33" s="51" t="s">
        <v>40</v>
      </c>
      <c r="C33" s="57" t="s">
        <v>41</v>
      </c>
      <c r="D33" s="58"/>
      <c r="E33" s="59">
        <f>E34</f>
        <v>22</v>
      </c>
      <c r="F33" s="48"/>
      <c r="G33" s="49"/>
      <c r="H33" s="78"/>
      <c r="I33" s="49"/>
    </row>
    <row r="34" spans="1:9" ht="36.75" customHeight="1" x14ac:dyDescent="0.3">
      <c r="A34" s="26"/>
      <c r="B34" s="44" t="s">
        <v>42</v>
      </c>
      <c r="C34" s="46" t="s">
        <v>43</v>
      </c>
      <c r="D34" s="47"/>
      <c r="E34" s="34">
        <f>E37+E39+E35</f>
        <v>22</v>
      </c>
      <c r="F34" s="48"/>
      <c r="G34" s="49"/>
      <c r="H34" s="78"/>
      <c r="I34" s="49"/>
    </row>
    <row r="35" spans="1:9" hidden="1" x14ac:dyDescent="0.3">
      <c r="A35" s="26"/>
      <c r="B35" s="44" t="s">
        <v>171</v>
      </c>
      <c r="C35" s="46" t="s">
        <v>168</v>
      </c>
      <c r="D35" s="47"/>
      <c r="E35" s="34">
        <f>E36</f>
        <v>0</v>
      </c>
      <c r="F35" s="48"/>
      <c r="G35" s="49"/>
      <c r="H35" s="78"/>
      <c r="I35" s="49"/>
    </row>
    <row r="36" spans="1:9" ht="37.5" hidden="1" x14ac:dyDescent="0.3">
      <c r="A36" s="26"/>
      <c r="B36" s="44" t="s">
        <v>19</v>
      </c>
      <c r="C36" s="46" t="s">
        <v>168</v>
      </c>
      <c r="D36" s="47">
        <v>200</v>
      </c>
      <c r="E36" s="34">
        <v>0</v>
      </c>
      <c r="F36" s="48"/>
      <c r="G36" s="49"/>
      <c r="H36" s="78"/>
      <c r="I36" s="49"/>
    </row>
    <row r="37" spans="1:9" x14ac:dyDescent="0.3">
      <c r="A37" s="26"/>
      <c r="B37" s="44" t="s">
        <v>44</v>
      </c>
      <c r="C37" s="46" t="s">
        <v>45</v>
      </c>
      <c r="D37" s="47"/>
      <c r="E37" s="34">
        <f>E38</f>
        <v>22</v>
      </c>
      <c r="F37" s="48"/>
      <c r="G37" s="49"/>
      <c r="H37" s="78"/>
      <c r="I37" s="49"/>
    </row>
    <row r="38" spans="1:9" ht="36" customHeight="1" x14ac:dyDescent="0.3">
      <c r="A38" s="26"/>
      <c r="B38" s="44" t="s">
        <v>19</v>
      </c>
      <c r="C38" s="46" t="s">
        <v>45</v>
      </c>
      <c r="D38" s="47">
        <v>200</v>
      </c>
      <c r="E38" s="34">
        <v>22</v>
      </c>
      <c r="F38" s="48"/>
      <c r="G38" s="49"/>
      <c r="H38" s="78"/>
      <c r="I38" s="49"/>
    </row>
    <row r="39" spans="1:9" hidden="1" x14ac:dyDescent="0.3">
      <c r="A39" s="26"/>
      <c r="B39" s="44" t="s">
        <v>46</v>
      </c>
      <c r="C39" s="46" t="s">
        <v>47</v>
      </c>
      <c r="D39" s="47"/>
      <c r="E39" s="34">
        <f>E40</f>
        <v>0</v>
      </c>
      <c r="F39" s="48"/>
      <c r="G39" s="49"/>
      <c r="H39" s="78"/>
      <c r="I39" s="49"/>
    </row>
    <row r="40" spans="1:9" ht="37.5" hidden="1" x14ac:dyDescent="0.3">
      <c r="A40" s="26"/>
      <c r="B40" s="44" t="s">
        <v>19</v>
      </c>
      <c r="C40" s="46" t="s">
        <v>47</v>
      </c>
      <c r="D40" s="47">
        <v>200</v>
      </c>
      <c r="E40" s="34"/>
      <c r="F40" s="48"/>
      <c r="G40" s="49"/>
      <c r="H40" s="78"/>
      <c r="I40" s="49"/>
    </row>
    <row r="41" spans="1:9" x14ac:dyDescent="0.3">
      <c r="A41" s="26"/>
      <c r="B41" s="44" t="s">
        <v>48</v>
      </c>
      <c r="C41" s="46" t="s">
        <v>49</v>
      </c>
      <c r="D41" s="60"/>
      <c r="E41" s="34">
        <f>E42</f>
        <v>849.5</v>
      </c>
      <c r="F41" s="48"/>
      <c r="G41" s="49"/>
      <c r="H41" s="78"/>
      <c r="I41" s="49"/>
    </row>
    <row r="42" spans="1:9" x14ac:dyDescent="0.3">
      <c r="A42" s="26"/>
      <c r="B42" s="44" t="s">
        <v>50</v>
      </c>
      <c r="C42" s="46" t="s">
        <v>51</v>
      </c>
      <c r="D42" s="60"/>
      <c r="E42" s="34">
        <f>E43+E49+E47</f>
        <v>849.5</v>
      </c>
      <c r="F42" s="48"/>
      <c r="G42" s="49"/>
      <c r="H42" s="78"/>
      <c r="I42" s="49"/>
    </row>
    <row r="43" spans="1:9" ht="37.5" x14ac:dyDescent="0.3">
      <c r="A43" s="26"/>
      <c r="B43" s="44" t="s">
        <v>52</v>
      </c>
      <c r="C43" s="46" t="s">
        <v>53</v>
      </c>
      <c r="D43" s="60"/>
      <c r="E43" s="34">
        <f>E44+E45+E46</f>
        <v>849.5</v>
      </c>
      <c r="F43" s="48"/>
      <c r="G43" s="49"/>
      <c r="H43" s="78"/>
      <c r="I43" s="49"/>
    </row>
    <row r="44" spans="1:9" ht="87" customHeight="1" x14ac:dyDescent="0.3">
      <c r="A44" s="26"/>
      <c r="B44" s="118" t="s">
        <v>15</v>
      </c>
      <c r="C44" s="46" t="s">
        <v>53</v>
      </c>
      <c r="D44" s="47">
        <v>100</v>
      </c>
      <c r="E44" s="34">
        <v>746.5</v>
      </c>
      <c r="F44" s="48"/>
      <c r="G44" s="49"/>
      <c r="H44" s="78"/>
      <c r="I44" s="49"/>
    </row>
    <row r="45" spans="1:9" ht="37.5" x14ac:dyDescent="0.3">
      <c r="A45" s="26"/>
      <c r="B45" s="44" t="s">
        <v>19</v>
      </c>
      <c r="C45" s="46" t="s">
        <v>53</v>
      </c>
      <c r="D45" s="47">
        <v>200</v>
      </c>
      <c r="E45" s="34">
        <v>100</v>
      </c>
      <c r="F45" s="48"/>
      <c r="G45" s="49"/>
      <c r="H45" s="78"/>
      <c r="I45" s="49"/>
    </row>
    <row r="46" spans="1:9" ht="17.25" customHeight="1" x14ac:dyDescent="0.3">
      <c r="A46" s="26"/>
      <c r="B46" s="44" t="s">
        <v>20</v>
      </c>
      <c r="C46" s="46" t="s">
        <v>53</v>
      </c>
      <c r="D46" s="47">
        <v>800</v>
      </c>
      <c r="E46" s="34">
        <v>3</v>
      </c>
      <c r="F46" s="48"/>
      <c r="G46" s="49"/>
      <c r="H46" s="78"/>
      <c r="I46" s="49"/>
    </row>
    <row r="47" spans="1:9" ht="56.25" hidden="1" x14ac:dyDescent="0.3">
      <c r="A47" s="26"/>
      <c r="B47" s="44" t="s">
        <v>161</v>
      </c>
      <c r="C47" s="46" t="s">
        <v>160</v>
      </c>
      <c r="D47" s="47"/>
      <c r="E47" s="34">
        <f>E48</f>
        <v>0</v>
      </c>
      <c r="F47" s="48"/>
      <c r="G47" s="49"/>
      <c r="H47" s="78"/>
      <c r="I47" s="49"/>
    </row>
    <row r="48" spans="1:9" ht="37.5" hidden="1" x14ac:dyDescent="0.3">
      <c r="A48" s="26"/>
      <c r="B48" s="44" t="s">
        <v>19</v>
      </c>
      <c r="C48" s="46" t="s">
        <v>160</v>
      </c>
      <c r="D48" s="47">
        <v>200</v>
      </c>
      <c r="E48" s="34"/>
      <c r="F48" s="48"/>
      <c r="G48" s="49"/>
      <c r="H48" s="78"/>
      <c r="I48" s="49"/>
    </row>
    <row r="49" spans="1:9" ht="37.5" hidden="1" x14ac:dyDescent="0.3">
      <c r="A49" s="26"/>
      <c r="B49" s="44" t="s">
        <v>154</v>
      </c>
      <c r="C49" s="46" t="s">
        <v>153</v>
      </c>
      <c r="D49" s="47"/>
      <c r="E49" s="34"/>
      <c r="F49" s="48"/>
      <c r="G49" s="49"/>
      <c r="H49" s="78"/>
      <c r="I49" s="49"/>
    </row>
    <row r="50" spans="1:9" ht="37.5" hidden="1" x14ac:dyDescent="0.3">
      <c r="A50" s="26"/>
      <c r="B50" s="44" t="s">
        <v>19</v>
      </c>
      <c r="C50" s="46" t="s">
        <v>153</v>
      </c>
      <c r="D50" s="47">
        <v>200</v>
      </c>
      <c r="E50" s="34"/>
      <c r="F50" s="48"/>
      <c r="G50" s="49"/>
      <c r="H50" s="78"/>
      <c r="I50" s="49"/>
    </row>
    <row r="51" spans="1:9" x14ac:dyDescent="0.3">
      <c r="A51" s="26"/>
      <c r="B51" s="44" t="s">
        <v>54</v>
      </c>
      <c r="C51" s="46" t="s">
        <v>55</v>
      </c>
      <c r="D51" s="60"/>
      <c r="E51" s="34">
        <f>E52</f>
        <v>218.3</v>
      </c>
      <c r="F51" s="48"/>
      <c r="G51" s="49"/>
      <c r="H51" s="78"/>
      <c r="I51" s="49"/>
    </row>
    <row r="52" spans="1:9" x14ac:dyDescent="0.3">
      <c r="A52" s="26"/>
      <c r="B52" s="44" t="s">
        <v>88</v>
      </c>
      <c r="C52" s="46" t="s">
        <v>56</v>
      </c>
      <c r="D52" s="60"/>
      <c r="E52" s="34">
        <f>E53</f>
        <v>218.3</v>
      </c>
      <c r="F52" s="48"/>
      <c r="G52" s="49"/>
      <c r="H52" s="78"/>
      <c r="I52" s="49"/>
    </row>
    <row r="53" spans="1:9" ht="37.5" x14ac:dyDescent="0.3">
      <c r="A53" s="26"/>
      <c r="B53" s="44" t="s">
        <v>52</v>
      </c>
      <c r="C53" s="46" t="s">
        <v>57</v>
      </c>
      <c r="D53" s="60"/>
      <c r="E53" s="34">
        <f>E54+E55</f>
        <v>218.3</v>
      </c>
      <c r="F53" s="48"/>
      <c r="G53" s="49"/>
      <c r="H53" s="78"/>
      <c r="I53" s="49"/>
    </row>
    <row r="54" spans="1:9" ht="75" x14ac:dyDescent="0.3">
      <c r="A54" s="26"/>
      <c r="B54" s="52" t="s">
        <v>15</v>
      </c>
      <c r="C54" s="46" t="s">
        <v>57</v>
      </c>
      <c r="D54" s="58">
        <v>100</v>
      </c>
      <c r="E54" s="59">
        <v>208.3</v>
      </c>
      <c r="F54" s="48"/>
      <c r="G54" s="49"/>
      <c r="H54" s="78"/>
      <c r="I54" s="49"/>
    </row>
    <row r="55" spans="1:9" ht="37.5" x14ac:dyDescent="0.3">
      <c r="A55" s="26"/>
      <c r="B55" s="52" t="s">
        <v>19</v>
      </c>
      <c r="C55" s="46" t="s">
        <v>57</v>
      </c>
      <c r="D55" s="58">
        <v>200</v>
      </c>
      <c r="E55" s="59">
        <v>10</v>
      </c>
      <c r="F55" s="48"/>
      <c r="G55" s="49"/>
      <c r="H55" s="78"/>
      <c r="I55" s="49"/>
    </row>
    <row r="56" spans="1:9" x14ac:dyDescent="0.3">
      <c r="A56" s="26"/>
      <c r="B56" s="44" t="s">
        <v>65</v>
      </c>
      <c r="C56" s="57" t="s">
        <v>58</v>
      </c>
      <c r="D56" s="47"/>
      <c r="E56" s="59">
        <f>E57</f>
        <v>294.70000000000005</v>
      </c>
      <c r="F56" s="48"/>
      <c r="G56" s="49"/>
      <c r="H56" s="78"/>
      <c r="I56" s="49"/>
    </row>
    <row r="57" spans="1:9" ht="18" customHeight="1" x14ac:dyDescent="0.3">
      <c r="A57" s="26"/>
      <c r="B57" s="44" t="s">
        <v>59</v>
      </c>
      <c r="C57" s="46" t="s">
        <v>60</v>
      </c>
      <c r="D57" s="47"/>
      <c r="E57" s="34">
        <f>E58+E62+E64+E68+E70+E72+E66+E60</f>
        <v>294.70000000000005</v>
      </c>
      <c r="F57" s="48"/>
      <c r="G57" s="49"/>
      <c r="H57" s="78"/>
      <c r="I57" s="49"/>
    </row>
    <row r="58" spans="1:9" ht="56.25" hidden="1" x14ac:dyDescent="0.3">
      <c r="A58" s="26"/>
      <c r="B58" s="61" t="s">
        <v>90</v>
      </c>
      <c r="C58" s="46" t="s">
        <v>89</v>
      </c>
      <c r="D58" s="47"/>
      <c r="E58" s="34">
        <f>E59</f>
        <v>0</v>
      </c>
      <c r="F58" s="48"/>
      <c r="G58" s="49"/>
      <c r="H58" s="78"/>
      <c r="I58" s="49"/>
    </row>
    <row r="59" spans="1:9" ht="37.5" hidden="1" x14ac:dyDescent="0.3">
      <c r="A59" s="26"/>
      <c r="B59" s="61" t="s">
        <v>19</v>
      </c>
      <c r="C59" s="46" t="s">
        <v>89</v>
      </c>
      <c r="D59" s="47">
        <v>200</v>
      </c>
      <c r="E59" s="34"/>
      <c r="F59" s="48"/>
      <c r="G59" s="49"/>
      <c r="H59" s="78"/>
      <c r="I59" s="49"/>
    </row>
    <row r="60" spans="1:9" ht="56.25" x14ac:dyDescent="0.3">
      <c r="A60" s="26"/>
      <c r="B60" s="44" t="s">
        <v>90</v>
      </c>
      <c r="C60" s="46" t="s">
        <v>89</v>
      </c>
      <c r="D60" s="47"/>
      <c r="E60" s="34">
        <f>E61</f>
        <v>11.6</v>
      </c>
      <c r="F60" s="48"/>
      <c r="G60" s="49"/>
      <c r="H60" s="78"/>
      <c r="I60" s="49"/>
    </row>
    <row r="61" spans="1:9" ht="37.5" x14ac:dyDescent="0.3">
      <c r="A61" s="26"/>
      <c r="B61" s="44" t="s">
        <v>19</v>
      </c>
      <c r="C61" s="46" t="s">
        <v>89</v>
      </c>
      <c r="D61" s="47">
        <v>200</v>
      </c>
      <c r="E61" s="34">
        <v>11.6</v>
      </c>
      <c r="F61" s="48"/>
      <c r="G61" s="49"/>
      <c r="H61" s="78"/>
      <c r="I61" s="49"/>
    </row>
    <row r="62" spans="1:9" ht="37.5" x14ac:dyDescent="0.3">
      <c r="A62" s="26"/>
      <c r="B62" s="61" t="s">
        <v>123</v>
      </c>
      <c r="C62" s="46" t="s">
        <v>120</v>
      </c>
      <c r="D62" s="47"/>
      <c r="E62" s="34">
        <f>E63</f>
        <v>25</v>
      </c>
      <c r="F62" s="48"/>
      <c r="G62" s="49"/>
      <c r="H62" s="78"/>
      <c r="I62" s="49"/>
    </row>
    <row r="63" spans="1:9" ht="33.75" customHeight="1" x14ac:dyDescent="0.3">
      <c r="A63" s="26"/>
      <c r="B63" s="61" t="s">
        <v>19</v>
      </c>
      <c r="C63" s="46" t="s">
        <v>120</v>
      </c>
      <c r="D63" s="47">
        <v>200</v>
      </c>
      <c r="E63" s="34">
        <v>25</v>
      </c>
      <c r="F63" s="48"/>
      <c r="G63" s="49"/>
      <c r="H63" s="78"/>
      <c r="I63" s="49"/>
    </row>
    <row r="64" spans="1:9" ht="0.75" hidden="1" customHeight="1" x14ac:dyDescent="0.3">
      <c r="A64" s="26"/>
      <c r="B64" s="62"/>
      <c r="C64" s="46"/>
      <c r="D64" s="47"/>
      <c r="E64" s="34"/>
      <c r="F64" s="48"/>
      <c r="G64" s="49"/>
      <c r="H64" s="78"/>
      <c r="I64" s="49"/>
    </row>
    <row r="65" spans="1:9" ht="36" hidden="1" customHeight="1" x14ac:dyDescent="0.3">
      <c r="A65" s="26"/>
      <c r="B65" s="61"/>
      <c r="C65" s="46"/>
      <c r="D65" s="47"/>
      <c r="E65" s="34"/>
      <c r="F65" s="48"/>
      <c r="G65" s="49"/>
      <c r="H65" s="78"/>
      <c r="I65" s="49"/>
    </row>
    <row r="66" spans="1:9" ht="36" hidden="1" customHeight="1" x14ac:dyDescent="0.3">
      <c r="A66" s="26"/>
      <c r="B66" s="62" t="s">
        <v>119</v>
      </c>
      <c r="C66" s="46" t="s">
        <v>121</v>
      </c>
      <c r="D66" s="47"/>
      <c r="E66" s="34">
        <f>E67</f>
        <v>0</v>
      </c>
      <c r="F66" s="48"/>
      <c r="G66" s="49"/>
      <c r="H66" s="78"/>
      <c r="I66" s="49"/>
    </row>
    <row r="67" spans="1:9" ht="36" hidden="1" customHeight="1" x14ac:dyDescent="0.3">
      <c r="A67" s="26"/>
      <c r="B67" s="61" t="s">
        <v>19</v>
      </c>
      <c r="C67" s="46" t="s">
        <v>121</v>
      </c>
      <c r="D67" s="47">
        <v>200</v>
      </c>
      <c r="E67" s="34"/>
      <c r="F67" s="48"/>
      <c r="G67" s="49"/>
      <c r="H67" s="78"/>
      <c r="I67" s="49"/>
    </row>
    <row r="68" spans="1:9" ht="37.5" x14ac:dyDescent="0.3">
      <c r="A68" s="26"/>
      <c r="B68" s="44" t="s">
        <v>61</v>
      </c>
      <c r="C68" s="46" t="s">
        <v>62</v>
      </c>
      <c r="D68" s="47"/>
      <c r="E68" s="34">
        <f>E69</f>
        <v>167.6</v>
      </c>
      <c r="F68" s="48"/>
      <c r="G68" s="49"/>
      <c r="H68" s="78"/>
      <c r="I68" s="49"/>
    </row>
    <row r="69" spans="1:9" ht="71.25" customHeight="1" x14ac:dyDescent="0.3">
      <c r="A69" s="26"/>
      <c r="B69" s="44" t="s">
        <v>15</v>
      </c>
      <c r="C69" s="46" t="s">
        <v>62</v>
      </c>
      <c r="D69" s="47">
        <v>100</v>
      </c>
      <c r="E69" s="34">
        <v>167.6</v>
      </c>
      <c r="F69" s="48"/>
      <c r="G69" s="49"/>
      <c r="H69" s="78"/>
      <c r="I69" s="49"/>
    </row>
    <row r="70" spans="1:9" x14ac:dyDescent="0.3">
      <c r="A70" s="26"/>
      <c r="B70" s="44" t="s">
        <v>159</v>
      </c>
      <c r="C70" s="46" t="s">
        <v>158</v>
      </c>
      <c r="D70" s="47"/>
      <c r="E70" s="34">
        <f>E71</f>
        <v>60.5</v>
      </c>
      <c r="F70" s="48"/>
      <c r="G70" s="49"/>
      <c r="H70" s="78"/>
      <c r="I70" s="49"/>
    </row>
    <row r="71" spans="1:9" x14ac:dyDescent="0.3">
      <c r="A71" s="26"/>
      <c r="B71" s="44" t="s">
        <v>162</v>
      </c>
      <c r="C71" s="46" t="s">
        <v>158</v>
      </c>
      <c r="D71" s="47">
        <v>800</v>
      </c>
      <c r="E71" s="34">
        <v>60.5</v>
      </c>
      <c r="F71" s="48"/>
      <c r="G71" s="49"/>
      <c r="H71" s="78"/>
      <c r="I71" s="49"/>
    </row>
    <row r="72" spans="1:9" ht="56.25" x14ac:dyDescent="0.3">
      <c r="A72" s="26"/>
      <c r="B72" s="44" t="s">
        <v>63</v>
      </c>
      <c r="C72" s="46" t="s">
        <v>64</v>
      </c>
      <c r="D72" s="47"/>
      <c r="E72" s="34">
        <f>E73</f>
        <v>30</v>
      </c>
      <c r="F72" s="48"/>
      <c r="G72" s="49"/>
      <c r="H72" s="78"/>
      <c r="I72" s="49"/>
    </row>
    <row r="73" spans="1:9" ht="37.5" x14ac:dyDescent="0.3">
      <c r="A73" s="26"/>
      <c r="B73" s="44" t="s">
        <v>19</v>
      </c>
      <c r="C73" s="46" t="s">
        <v>64</v>
      </c>
      <c r="D73" s="47">
        <v>200</v>
      </c>
      <c r="E73" s="34">
        <v>30</v>
      </c>
      <c r="F73" s="48"/>
      <c r="G73" s="49"/>
      <c r="H73" s="78"/>
      <c r="I73" s="49"/>
    </row>
    <row r="74" spans="1:9" x14ac:dyDescent="0.3">
      <c r="A74" s="12"/>
      <c r="B74" s="12"/>
      <c r="C74" s="12"/>
      <c r="D74" s="12"/>
      <c r="E74" s="12"/>
      <c r="F74" s="15"/>
    </row>
    <row r="75" spans="1:9" x14ac:dyDescent="0.3">
      <c r="A75" s="12"/>
      <c r="B75" s="12"/>
      <c r="C75" s="12"/>
      <c r="D75" s="12"/>
      <c r="E75" s="12"/>
      <c r="F75" s="15"/>
    </row>
    <row r="76" spans="1:9" ht="72.75" customHeight="1" x14ac:dyDescent="0.3">
      <c r="A76" s="221" t="s">
        <v>177</v>
      </c>
      <c r="B76" s="221"/>
      <c r="D76" s="223" t="s">
        <v>224</v>
      </c>
      <c r="E76" s="223"/>
    </row>
    <row r="77" spans="1:9" x14ac:dyDescent="0.3">
      <c r="A77" s="16"/>
      <c r="B77" s="16"/>
      <c r="C77" s="16"/>
      <c r="D77" s="74"/>
    </row>
  </sheetData>
  <mergeCells count="5">
    <mergeCell ref="D1:E1"/>
    <mergeCell ref="A4:E4"/>
    <mergeCell ref="A76:B76"/>
    <mergeCell ref="A3:E3"/>
    <mergeCell ref="D76:E76"/>
  </mergeCells>
  <pageMargins left="0.78740157480314965" right="0.39370078740157483" top="0.78740157480314965" bottom="0.59055118110236227" header="0.31496062992125984" footer="0.31496062992125984"/>
  <pageSetup paperSize="9" scale="61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3"/>
  <dimension ref="A1:K116"/>
  <sheetViews>
    <sheetView zoomScale="70" zoomScaleNormal="70" zoomScaleSheetLayoutView="85" workbookViewId="0">
      <selection activeCell="G1" sqref="G1:H1"/>
    </sheetView>
  </sheetViews>
  <sheetFormatPr defaultRowHeight="18.75" x14ac:dyDescent="0.3"/>
  <cols>
    <col min="1" max="1" width="8.28515625" style="14" customWidth="1"/>
    <col min="2" max="2" width="56.140625" style="14" customWidth="1"/>
    <col min="3" max="3" width="12.7109375" style="41" customWidth="1"/>
    <col min="4" max="4" width="8.5703125" style="14" customWidth="1"/>
    <col min="5" max="5" width="9.140625" style="14"/>
    <col min="6" max="6" width="24.42578125" style="14" customWidth="1"/>
    <col min="7" max="7" width="9.140625" style="14"/>
    <col min="8" max="8" width="24.28515625" style="14" customWidth="1"/>
    <col min="9" max="9" width="9.140625" style="14" hidden="1" customWidth="1"/>
    <col min="10" max="10" width="18.140625" style="76" customWidth="1"/>
    <col min="11" max="11" width="30.140625" style="76" customWidth="1"/>
    <col min="12" max="16384" width="9.140625" style="14"/>
  </cols>
  <sheetData>
    <row r="1" spans="1:9" ht="195.75" customHeight="1" x14ac:dyDescent="0.3">
      <c r="A1" s="12"/>
      <c r="B1" s="12"/>
      <c r="C1" s="13"/>
      <c r="D1" s="12"/>
      <c r="E1" s="12"/>
      <c r="F1" s="12"/>
      <c r="G1" s="224" t="s">
        <v>271</v>
      </c>
      <c r="H1" s="224"/>
      <c r="I1" s="12"/>
    </row>
    <row r="2" spans="1:9" x14ac:dyDescent="0.3">
      <c r="A2" s="12"/>
      <c r="B2" s="12"/>
      <c r="C2" s="13"/>
      <c r="D2" s="12"/>
      <c r="E2" s="12"/>
      <c r="F2" s="12"/>
      <c r="G2" s="12"/>
      <c r="H2" s="12"/>
      <c r="I2" s="12"/>
    </row>
    <row r="3" spans="1:9" ht="15" customHeight="1" x14ac:dyDescent="0.3">
      <c r="A3" s="222"/>
      <c r="B3" s="222"/>
      <c r="C3" s="222"/>
      <c r="D3" s="222"/>
      <c r="E3" s="12"/>
      <c r="F3" s="12"/>
      <c r="G3" s="12"/>
      <c r="H3" s="12"/>
      <c r="I3" s="12"/>
    </row>
    <row r="4" spans="1:9" ht="26.25" customHeight="1" x14ac:dyDescent="0.4">
      <c r="A4" s="226" t="s">
        <v>223</v>
      </c>
      <c r="B4" s="226"/>
      <c r="C4" s="226"/>
      <c r="D4" s="226"/>
      <c r="E4" s="226"/>
      <c r="F4" s="226"/>
      <c r="G4" s="226"/>
      <c r="H4" s="226"/>
      <c r="I4" s="17"/>
    </row>
    <row r="5" spans="1:9" x14ac:dyDescent="0.3">
      <c r="A5" s="12"/>
      <c r="B5" s="12"/>
      <c r="C5" s="13"/>
      <c r="D5" s="12"/>
      <c r="E5" s="12"/>
      <c r="F5" s="12"/>
      <c r="G5" s="12"/>
      <c r="H5" s="18" t="s">
        <v>0</v>
      </c>
      <c r="I5" s="12"/>
    </row>
    <row r="6" spans="1:9" x14ac:dyDescent="0.3">
      <c r="A6" s="19" t="s">
        <v>3</v>
      </c>
      <c r="B6" s="19" t="s">
        <v>4</v>
      </c>
      <c r="C6" s="20" t="s">
        <v>83</v>
      </c>
      <c r="D6" s="19" t="s">
        <v>66</v>
      </c>
      <c r="E6" s="19" t="s">
        <v>67</v>
      </c>
      <c r="F6" s="19" t="s">
        <v>5</v>
      </c>
      <c r="G6" s="19" t="s">
        <v>6</v>
      </c>
      <c r="H6" s="19" t="s">
        <v>7</v>
      </c>
      <c r="I6" s="12"/>
    </row>
    <row r="7" spans="1:9" x14ac:dyDescent="0.3">
      <c r="A7" s="21">
        <v>1</v>
      </c>
      <c r="B7" s="21">
        <v>2</v>
      </c>
      <c r="C7" s="22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12"/>
    </row>
    <row r="8" spans="1:9" ht="20.25" x14ac:dyDescent="0.3">
      <c r="A8" s="23"/>
      <c r="B8" s="24" t="s">
        <v>1</v>
      </c>
      <c r="C8" s="25"/>
      <c r="D8" s="26"/>
      <c r="E8" s="26"/>
      <c r="F8" s="26"/>
      <c r="G8" s="26"/>
      <c r="H8" s="27">
        <f>H9+H16</f>
        <v>4567.8999999999996</v>
      </c>
      <c r="I8" s="12"/>
    </row>
    <row r="9" spans="1:9" ht="30" x14ac:dyDescent="0.3">
      <c r="A9" s="28">
        <v>1</v>
      </c>
      <c r="B9" s="29" t="s">
        <v>84</v>
      </c>
      <c r="C9" s="30">
        <v>991</v>
      </c>
      <c r="D9" s="26"/>
      <c r="E9" s="26"/>
      <c r="F9" s="26"/>
      <c r="G9" s="26"/>
      <c r="H9" s="31">
        <f t="shared" ref="H9:H13" si="0">H10</f>
        <v>44.5</v>
      </c>
      <c r="I9" s="12"/>
    </row>
    <row r="10" spans="1:9" x14ac:dyDescent="0.3">
      <c r="A10" s="23"/>
      <c r="B10" s="32" t="s">
        <v>68</v>
      </c>
      <c r="C10" s="25">
        <v>991</v>
      </c>
      <c r="D10" s="33" t="s">
        <v>93</v>
      </c>
      <c r="E10" s="33" t="s">
        <v>94</v>
      </c>
      <c r="F10" s="26"/>
      <c r="G10" s="26"/>
      <c r="H10" s="34">
        <f t="shared" si="0"/>
        <v>44.5</v>
      </c>
      <c r="I10" s="12"/>
    </row>
    <row r="11" spans="1:9" ht="45.75" x14ac:dyDescent="0.3">
      <c r="A11" s="21"/>
      <c r="B11" s="32" t="s">
        <v>71</v>
      </c>
      <c r="C11" s="25">
        <v>991</v>
      </c>
      <c r="D11" s="33" t="s">
        <v>93</v>
      </c>
      <c r="E11" s="33" t="s">
        <v>95</v>
      </c>
      <c r="F11" s="26"/>
      <c r="G11" s="26"/>
      <c r="H11" s="34">
        <f t="shared" si="0"/>
        <v>44.5</v>
      </c>
      <c r="I11" s="12"/>
    </row>
    <row r="12" spans="1:9" x14ac:dyDescent="0.3">
      <c r="A12" s="21"/>
      <c r="B12" s="35" t="s">
        <v>26</v>
      </c>
      <c r="C12" s="25">
        <v>991</v>
      </c>
      <c r="D12" s="33" t="s">
        <v>93</v>
      </c>
      <c r="E12" s="33" t="s">
        <v>95</v>
      </c>
      <c r="F12" s="26" t="s">
        <v>27</v>
      </c>
      <c r="G12" s="26"/>
      <c r="H12" s="34">
        <f t="shared" si="0"/>
        <v>44.5</v>
      </c>
      <c r="I12" s="12"/>
    </row>
    <row r="13" spans="1:9" ht="30" x14ac:dyDescent="0.3">
      <c r="A13" s="21"/>
      <c r="B13" s="35" t="s">
        <v>28</v>
      </c>
      <c r="C13" s="25">
        <v>991</v>
      </c>
      <c r="D13" s="33" t="s">
        <v>93</v>
      </c>
      <c r="E13" s="33" t="s">
        <v>95</v>
      </c>
      <c r="F13" s="26" t="s">
        <v>29</v>
      </c>
      <c r="G13" s="26"/>
      <c r="H13" s="34">
        <f t="shared" si="0"/>
        <v>44.5</v>
      </c>
      <c r="I13" s="12"/>
    </row>
    <row r="14" spans="1:9" ht="45.75" x14ac:dyDescent="0.3">
      <c r="A14" s="21"/>
      <c r="B14" s="32" t="s">
        <v>30</v>
      </c>
      <c r="C14" s="25">
        <v>991</v>
      </c>
      <c r="D14" s="33" t="s">
        <v>93</v>
      </c>
      <c r="E14" s="33" t="s">
        <v>95</v>
      </c>
      <c r="F14" s="26" t="s">
        <v>31</v>
      </c>
      <c r="G14" s="26"/>
      <c r="H14" s="34">
        <f>H15</f>
        <v>44.5</v>
      </c>
      <c r="I14" s="12"/>
    </row>
    <row r="15" spans="1:9" x14ac:dyDescent="0.3">
      <c r="A15" s="21"/>
      <c r="B15" s="32" t="s">
        <v>24</v>
      </c>
      <c r="C15" s="25">
        <v>991</v>
      </c>
      <c r="D15" s="33" t="s">
        <v>93</v>
      </c>
      <c r="E15" s="33" t="s">
        <v>95</v>
      </c>
      <c r="F15" s="26" t="s">
        <v>31</v>
      </c>
      <c r="G15" s="26">
        <v>500</v>
      </c>
      <c r="H15" s="34">
        <v>44.5</v>
      </c>
      <c r="I15" s="12"/>
    </row>
    <row r="16" spans="1:9" ht="30" x14ac:dyDescent="0.3">
      <c r="A16" s="28">
        <v>2</v>
      </c>
      <c r="B16" s="29" t="s">
        <v>85</v>
      </c>
      <c r="C16" s="30">
        <v>992</v>
      </c>
      <c r="D16" s="33"/>
      <c r="E16" s="33"/>
      <c r="F16" s="26"/>
      <c r="G16" s="26"/>
      <c r="H16" s="36">
        <f>H17+H56+H63+H70+H77+H92</f>
        <v>4523.3999999999996</v>
      </c>
      <c r="I16" s="12"/>
    </row>
    <row r="17" spans="1:9" x14ac:dyDescent="0.3">
      <c r="A17" s="23"/>
      <c r="B17" s="32" t="s">
        <v>68</v>
      </c>
      <c r="C17" s="25">
        <v>992</v>
      </c>
      <c r="D17" s="33" t="s">
        <v>93</v>
      </c>
      <c r="E17" s="33" t="s">
        <v>94</v>
      </c>
      <c r="F17" s="26"/>
      <c r="G17" s="26"/>
      <c r="H17" s="31">
        <f>H18+H23+H45+H42+H49</f>
        <v>2329.5</v>
      </c>
      <c r="I17" s="12"/>
    </row>
    <row r="18" spans="1:9" ht="30.75" x14ac:dyDescent="0.3">
      <c r="A18" s="23"/>
      <c r="B18" s="32" t="s">
        <v>69</v>
      </c>
      <c r="C18" s="25">
        <v>992</v>
      </c>
      <c r="D18" s="33" t="s">
        <v>93</v>
      </c>
      <c r="E18" s="33" t="s">
        <v>96</v>
      </c>
      <c r="F18" s="26"/>
      <c r="G18" s="26"/>
      <c r="H18" s="34">
        <f>H19</f>
        <v>700</v>
      </c>
      <c r="I18" s="12"/>
    </row>
    <row r="19" spans="1:9" ht="30" x14ac:dyDescent="0.3">
      <c r="A19" s="23"/>
      <c r="B19" s="35" t="s">
        <v>115</v>
      </c>
      <c r="C19" s="25">
        <v>992</v>
      </c>
      <c r="D19" s="33" t="s">
        <v>93</v>
      </c>
      <c r="E19" s="33" t="s">
        <v>96</v>
      </c>
      <c r="F19" s="26" t="s">
        <v>10</v>
      </c>
      <c r="G19" s="26"/>
      <c r="H19" s="34">
        <f>H20</f>
        <v>700</v>
      </c>
      <c r="I19" s="12"/>
    </row>
    <row r="20" spans="1:9" ht="30.75" x14ac:dyDescent="0.3">
      <c r="A20" s="23"/>
      <c r="B20" s="32" t="s">
        <v>11</v>
      </c>
      <c r="C20" s="25">
        <v>992</v>
      </c>
      <c r="D20" s="33" t="s">
        <v>93</v>
      </c>
      <c r="E20" s="33" t="s">
        <v>96</v>
      </c>
      <c r="F20" s="26" t="s">
        <v>12</v>
      </c>
      <c r="G20" s="26"/>
      <c r="H20" s="34">
        <f>H21</f>
        <v>700</v>
      </c>
      <c r="I20" s="12"/>
    </row>
    <row r="21" spans="1:9" ht="30.75" x14ac:dyDescent="0.3">
      <c r="A21" s="21"/>
      <c r="B21" s="32" t="s">
        <v>13</v>
      </c>
      <c r="C21" s="25">
        <v>992</v>
      </c>
      <c r="D21" s="33" t="s">
        <v>93</v>
      </c>
      <c r="E21" s="33" t="s">
        <v>96</v>
      </c>
      <c r="F21" s="26" t="s">
        <v>14</v>
      </c>
      <c r="G21" s="26"/>
      <c r="H21" s="34">
        <f>H22</f>
        <v>700</v>
      </c>
      <c r="I21" s="12"/>
    </row>
    <row r="22" spans="1:9" ht="60.75" x14ac:dyDescent="0.3">
      <c r="A22" s="21"/>
      <c r="B22" s="32" t="s">
        <v>15</v>
      </c>
      <c r="C22" s="25">
        <v>992</v>
      </c>
      <c r="D22" s="33" t="s">
        <v>93</v>
      </c>
      <c r="E22" s="33" t="s">
        <v>96</v>
      </c>
      <c r="F22" s="26" t="s">
        <v>14</v>
      </c>
      <c r="G22" s="26">
        <v>100</v>
      </c>
      <c r="H22" s="34">
        <v>700</v>
      </c>
      <c r="I22" s="12"/>
    </row>
    <row r="23" spans="1:9" ht="45" x14ac:dyDescent="0.3">
      <c r="A23" s="21"/>
      <c r="B23" s="35" t="s">
        <v>70</v>
      </c>
      <c r="C23" s="25">
        <v>992</v>
      </c>
      <c r="D23" s="33" t="s">
        <v>93</v>
      </c>
      <c r="E23" s="33" t="s">
        <v>97</v>
      </c>
      <c r="F23" s="37"/>
      <c r="G23" s="26"/>
      <c r="H23" s="34">
        <f>H24+H33</f>
        <v>1543</v>
      </c>
      <c r="I23" s="12"/>
    </row>
    <row r="24" spans="1:9" ht="30" x14ac:dyDescent="0.3">
      <c r="A24" s="21"/>
      <c r="B24" s="35" t="s">
        <v>9</v>
      </c>
      <c r="C24" s="25">
        <v>992</v>
      </c>
      <c r="D24" s="33" t="s">
        <v>93</v>
      </c>
      <c r="E24" s="33" t="s">
        <v>97</v>
      </c>
      <c r="F24" s="26" t="s">
        <v>10</v>
      </c>
      <c r="G24" s="26"/>
      <c r="H24" s="34">
        <f>H25</f>
        <v>1513</v>
      </c>
      <c r="I24" s="12"/>
    </row>
    <row r="25" spans="1:9" ht="30" x14ac:dyDescent="0.3">
      <c r="A25" s="21"/>
      <c r="B25" s="35" t="s">
        <v>16</v>
      </c>
      <c r="C25" s="25">
        <v>992</v>
      </c>
      <c r="D25" s="33" t="s">
        <v>93</v>
      </c>
      <c r="E25" s="33" t="s">
        <v>97</v>
      </c>
      <c r="F25" s="26" t="s">
        <v>17</v>
      </c>
      <c r="G25" s="26"/>
      <c r="H25" s="34">
        <f>H26+H31</f>
        <v>1513</v>
      </c>
      <c r="I25" s="12"/>
    </row>
    <row r="26" spans="1:9" ht="30" x14ac:dyDescent="0.3">
      <c r="A26" s="21"/>
      <c r="B26" s="35" t="s">
        <v>13</v>
      </c>
      <c r="C26" s="25">
        <v>992</v>
      </c>
      <c r="D26" s="33" t="s">
        <v>93</v>
      </c>
      <c r="E26" s="33" t="s">
        <v>97</v>
      </c>
      <c r="F26" s="26" t="s">
        <v>18</v>
      </c>
      <c r="G26" s="26"/>
      <c r="H26" s="34">
        <f>H27+H28+H29+H30</f>
        <v>1512.7</v>
      </c>
      <c r="I26" s="12"/>
    </row>
    <row r="27" spans="1:9" ht="60" x14ac:dyDescent="0.3">
      <c r="A27" s="21"/>
      <c r="B27" s="35" t="s">
        <v>15</v>
      </c>
      <c r="C27" s="25">
        <v>992</v>
      </c>
      <c r="D27" s="33" t="s">
        <v>93</v>
      </c>
      <c r="E27" s="33" t="s">
        <v>97</v>
      </c>
      <c r="F27" s="26" t="s">
        <v>18</v>
      </c>
      <c r="G27" s="26">
        <v>100</v>
      </c>
      <c r="H27" s="34">
        <v>1407.6</v>
      </c>
      <c r="I27" s="12"/>
    </row>
    <row r="28" spans="1:9" ht="30" customHeight="1" x14ac:dyDescent="0.3">
      <c r="A28" s="21"/>
      <c r="B28" s="32" t="s">
        <v>19</v>
      </c>
      <c r="C28" s="25">
        <v>992</v>
      </c>
      <c r="D28" s="33" t="s">
        <v>93</v>
      </c>
      <c r="E28" s="33" t="s">
        <v>97</v>
      </c>
      <c r="F28" s="26" t="s">
        <v>18</v>
      </c>
      <c r="G28" s="26">
        <v>200</v>
      </c>
      <c r="H28" s="34">
        <v>95.4</v>
      </c>
      <c r="I28" s="12"/>
    </row>
    <row r="29" spans="1:9" hidden="1" x14ac:dyDescent="0.3">
      <c r="A29" s="21"/>
      <c r="B29" s="32" t="s">
        <v>20</v>
      </c>
      <c r="C29" s="25">
        <v>992</v>
      </c>
      <c r="D29" s="33" t="s">
        <v>93</v>
      </c>
      <c r="E29" s="33" t="s">
        <v>97</v>
      </c>
      <c r="F29" s="26" t="s">
        <v>18</v>
      </c>
      <c r="G29" s="26">
        <v>800</v>
      </c>
      <c r="H29" s="34"/>
      <c r="I29" s="12"/>
    </row>
    <row r="30" spans="1:9" x14ac:dyDescent="0.3">
      <c r="A30" s="21"/>
      <c r="B30" s="32" t="s">
        <v>162</v>
      </c>
      <c r="C30" s="25">
        <v>992</v>
      </c>
      <c r="D30" s="33" t="s">
        <v>93</v>
      </c>
      <c r="E30" s="33" t="s">
        <v>97</v>
      </c>
      <c r="F30" s="26" t="s">
        <v>18</v>
      </c>
      <c r="G30" s="26">
        <v>800</v>
      </c>
      <c r="H30" s="34">
        <v>9.6999999999999993</v>
      </c>
      <c r="I30" s="12"/>
    </row>
    <row r="31" spans="1:9" ht="30.75" x14ac:dyDescent="0.3">
      <c r="A31" s="21"/>
      <c r="B31" s="32" t="s">
        <v>23</v>
      </c>
      <c r="C31" s="25">
        <v>992</v>
      </c>
      <c r="D31" s="33" t="s">
        <v>93</v>
      </c>
      <c r="E31" s="33" t="s">
        <v>97</v>
      </c>
      <c r="F31" s="26" t="s">
        <v>25</v>
      </c>
      <c r="G31" s="26"/>
      <c r="H31" s="34">
        <f>H32</f>
        <v>0.3</v>
      </c>
      <c r="I31" s="12"/>
    </row>
    <row r="32" spans="1:9" x14ac:dyDescent="0.3">
      <c r="A32" s="21"/>
      <c r="B32" s="32" t="s">
        <v>24</v>
      </c>
      <c r="C32" s="25">
        <v>992</v>
      </c>
      <c r="D32" s="33" t="s">
        <v>93</v>
      </c>
      <c r="E32" s="33" t="s">
        <v>97</v>
      </c>
      <c r="F32" s="26" t="s">
        <v>25</v>
      </c>
      <c r="G32" s="26">
        <v>500</v>
      </c>
      <c r="H32" s="34">
        <v>0.3</v>
      </c>
      <c r="I32" s="12"/>
    </row>
    <row r="33" spans="1:9" x14ac:dyDescent="0.3">
      <c r="A33" s="21"/>
      <c r="B33" s="32" t="s">
        <v>32</v>
      </c>
      <c r="C33" s="25">
        <v>992</v>
      </c>
      <c r="D33" s="33" t="s">
        <v>93</v>
      </c>
      <c r="E33" s="33" t="s">
        <v>97</v>
      </c>
      <c r="F33" s="26" t="s">
        <v>33</v>
      </c>
      <c r="G33" s="26"/>
      <c r="H33" s="34">
        <f>H34</f>
        <v>30</v>
      </c>
      <c r="I33" s="12"/>
    </row>
    <row r="34" spans="1:9" x14ac:dyDescent="0.3">
      <c r="A34" s="21"/>
      <c r="B34" s="32" t="s">
        <v>65</v>
      </c>
      <c r="C34" s="25">
        <v>992</v>
      </c>
      <c r="D34" s="33" t="s">
        <v>93</v>
      </c>
      <c r="E34" s="33" t="s">
        <v>97</v>
      </c>
      <c r="F34" s="26" t="s">
        <v>58</v>
      </c>
      <c r="G34" s="26"/>
      <c r="H34" s="34">
        <f>H35</f>
        <v>30</v>
      </c>
      <c r="I34" s="12"/>
    </row>
    <row r="35" spans="1:9" ht="18.75" customHeight="1" x14ac:dyDescent="0.3">
      <c r="A35" s="21"/>
      <c r="B35" s="32" t="s">
        <v>59</v>
      </c>
      <c r="C35" s="25">
        <v>992</v>
      </c>
      <c r="D35" s="33" t="s">
        <v>93</v>
      </c>
      <c r="E35" s="33" t="s">
        <v>97</v>
      </c>
      <c r="F35" s="26" t="s">
        <v>60</v>
      </c>
      <c r="G35" s="26"/>
      <c r="H35" s="34">
        <f>H40</f>
        <v>30</v>
      </c>
      <c r="I35" s="12"/>
    </row>
    <row r="36" spans="1:9" ht="0.75" hidden="1" customHeight="1" x14ac:dyDescent="0.3">
      <c r="A36" s="21"/>
      <c r="B36" s="32"/>
      <c r="C36" s="25"/>
      <c r="D36" s="33"/>
      <c r="E36" s="33"/>
      <c r="F36" s="26"/>
      <c r="G36" s="26"/>
      <c r="H36" s="34"/>
      <c r="I36" s="12"/>
    </row>
    <row r="37" spans="1:9" hidden="1" x14ac:dyDescent="0.3">
      <c r="A37" s="21"/>
      <c r="B37" s="32"/>
      <c r="C37" s="25"/>
      <c r="D37" s="33"/>
      <c r="E37" s="33"/>
      <c r="F37" s="26"/>
      <c r="G37" s="26"/>
      <c r="H37" s="34"/>
      <c r="I37" s="12"/>
    </row>
    <row r="38" spans="1:9" hidden="1" x14ac:dyDescent="0.3">
      <c r="A38" s="21"/>
      <c r="B38" s="32" t="s">
        <v>119</v>
      </c>
      <c r="C38" s="25">
        <v>992</v>
      </c>
      <c r="D38" s="33" t="s">
        <v>93</v>
      </c>
      <c r="E38" s="33" t="s">
        <v>97</v>
      </c>
      <c r="F38" s="26" t="s">
        <v>121</v>
      </c>
      <c r="G38" s="26"/>
      <c r="H38" s="34"/>
      <c r="I38" s="12"/>
    </row>
    <row r="39" spans="1:9" ht="30.75" hidden="1" x14ac:dyDescent="0.3">
      <c r="A39" s="21"/>
      <c r="B39" s="32" t="s">
        <v>19</v>
      </c>
      <c r="C39" s="25">
        <v>992</v>
      </c>
      <c r="D39" s="33" t="s">
        <v>93</v>
      </c>
      <c r="E39" s="33" t="s">
        <v>97</v>
      </c>
      <c r="F39" s="26" t="s">
        <v>121</v>
      </c>
      <c r="G39" s="26">
        <v>200</v>
      </c>
      <c r="H39" s="34"/>
      <c r="I39" s="12"/>
    </row>
    <row r="40" spans="1:9" ht="45.75" x14ac:dyDescent="0.3">
      <c r="A40" s="21"/>
      <c r="B40" s="32" t="s">
        <v>63</v>
      </c>
      <c r="C40" s="25">
        <v>992</v>
      </c>
      <c r="D40" s="33" t="s">
        <v>93</v>
      </c>
      <c r="E40" s="33" t="s">
        <v>97</v>
      </c>
      <c r="F40" s="26" t="s">
        <v>64</v>
      </c>
      <c r="G40" s="26"/>
      <c r="H40" s="34">
        <f>H41</f>
        <v>30</v>
      </c>
      <c r="I40" s="12"/>
    </row>
    <row r="41" spans="1:9" ht="30.75" x14ac:dyDescent="0.3">
      <c r="A41" s="21"/>
      <c r="B41" s="32" t="s">
        <v>19</v>
      </c>
      <c r="C41" s="25">
        <v>992</v>
      </c>
      <c r="D41" s="33" t="s">
        <v>93</v>
      </c>
      <c r="E41" s="33" t="s">
        <v>97</v>
      </c>
      <c r="F41" s="26" t="s">
        <v>64</v>
      </c>
      <c r="G41" s="26">
        <v>200</v>
      </c>
      <c r="H41" s="34">
        <v>30</v>
      </c>
      <c r="I41" s="12"/>
    </row>
    <row r="42" spans="1:9" x14ac:dyDescent="0.3">
      <c r="A42" s="21"/>
      <c r="B42" s="32" t="s">
        <v>157</v>
      </c>
      <c r="C42" s="25">
        <v>992</v>
      </c>
      <c r="D42" s="33" t="s">
        <v>93</v>
      </c>
      <c r="E42" s="33" t="s">
        <v>156</v>
      </c>
      <c r="F42" s="26"/>
      <c r="G42" s="26"/>
      <c r="H42" s="34">
        <f>H43</f>
        <v>60.5</v>
      </c>
      <c r="I42" s="12"/>
    </row>
    <row r="43" spans="1:9" x14ac:dyDescent="0.3">
      <c r="A43" s="21"/>
      <c r="B43" s="32" t="s">
        <v>159</v>
      </c>
      <c r="C43" s="25">
        <v>992</v>
      </c>
      <c r="D43" s="33" t="s">
        <v>93</v>
      </c>
      <c r="E43" s="33" t="s">
        <v>156</v>
      </c>
      <c r="F43" s="26" t="s">
        <v>158</v>
      </c>
      <c r="G43" s="26"/>
      <c r="H43" s="34">
        <f>H44</f>
        <v>60.5</v>
      </c>
      <c r="I43" s="12"/>
    </row>
    <row r="44" spans="1:9" x14ac:dyDescent="0.3">
      <c r="A44" s="21"/>
      <c r="B44" s="32" t="s">
        <v>162</v>
      </c>
      <c r="C44" s="25">
        <v>992</v>
      </c>
      <c r="D44" s="33" t="s">
        <v>93</v>
      </c>
      <c r="E44" s="33" t="s">
        <v>156</v>
      </c>
      <c r="F44" s="26" t="s">
        <v>158</v>
      </c>
      <c r="G44" s="26">
        <v>800</v>
      </c>
      <c r="H44" s="34">
        <v>60.5</v>
      </c>
      <c r="I44" s="12"/>
    </row>
    <row r="45" spans="1:9" ht="30.75" x14ac:dyDescent="0.3">
      <c r="A45" s="21"/>
      <c r="B45" s="32" t="s">
        <v>9</v>
      </c>
      <c r="C45" s="25">
        <v>992</v>
      </c>
      <c r="D45" s="33" t="s">
        <v>93</v>
      </c>
      <c r="E45" s="33">
        <v>11</v>
      </c>
      <c r="F45" s="26" t="s">
        <v>10</v>
      </c>
      <c r="G45" s="26"/>
      <c r="H45" s="34">
        <v>1</v>
      </c>
      <c r="I45" s="12"/>
    </row>
    <row r="46" spans="1:9" ht="30.75" x14ac:dyDescent="0.3">
      <c r="A46" s="21"/>
      <c r="B46" s="32" t="s">
        <v>16</v>
      </c>
      <c r="C46" s="25">
        <v>992</v>
      </c>
      <c r="D46" s="33" t="s">
        <v>93</v>
      </c>
      <c r="E46" s="33">
        <v>11</v>
      </c>
      <c r="F46" s="26" t="s">
        <v>17</v>
      </c>
      <c r="G46" s="26"/>
      <c r="H46" s="34">
        <v>1</v>
      </c>
      <c r="I46" s="12"/>
    </row>
    <row r="47" spans="1:9" ht="30.75" x14ac:dyDescent="0.3">
      <c r="A47" s="21"/>
      <c r="B47" s="32" t="s">
        <v>21</v>
      </c>
      <c r="C47" s="25">
        <v>992</v>
      </c>
      <c r="D47" s="33" t="s">
        <v>93</v>
      </c>
      <c r="E47" s="33">
        <v>11</v>
      </c>
      <c r="F47" s="26" t="s">
        <v>22</v>
      </c>
      <c r="G47" s="26"/>
      <c r="H47" s="34">
        <v>1</v>
      </c>
      <c r="I47" s="12"/>
    </row>
    <row r="48" spans="1:9" x14ac:dyDescent="0.3">
      <c r="A48" s="21"/>
      <c r="B48" s="32" t="s">
        <v>20</v>
      </c>
      <c r="C48" s="25">
        <v>992</v>
      </c>
      <c r="D48" s="33" t="s">
        <v>93</v>
      </c>
      <c r="E48" s="33">
        <v>11</v>
      </c>
      <c r="F48" s="26" t="s">
        <v>22</v>
      </c>
      <c r="G48" s="26">
        <v>800</v>
      </c>
      <c r="H48" s="34">
        <v>1</v>
      </c>
      <c r="I48" s="12"/>
    </row>
    <row r="49" spans="1:9" x14ac:dyDescent="0.3">
      <c r="A49" s="21"/>
      <c r="B49" s="32" t="s">
        <v>164</v>
      </c>
      <c r="C49" s="25">
        <v>992</v>
      </c>
      <c r="D49" s="33" t="s">
        <v>93</v>
      </c>
      <c r="E49" s="33" t="s">
        <v>163</v>
      </c>
      <c r="F49" s="26"/>
      <c r="G49" s="26"/>
      <c r="H49" s="34">
        <f>H50</f>
        <v>25</v>
      </c>
      <c r="I49" s="12"/>
    </row>
    <row r="50" spans="1:9" x14ac:dyDescent="0.3">
      <c r="A50" s="21"/>
      <c r="B50" s="32" t="s">
        <v>65</v>
      </c>
      <c r="C50" s="25">
        <v>992</v>
      </c>
      <c r="D50" s="33" t="s">
        <v>93</v>
      </c>
      <c r="E50" s="33" t="s">
        <v>163</v>
      </c>
      <c r="F50" s="26" t="s">
        <v>58</v>
      </c>
      <c r="G50" s="26"/>
      <c r="H50" s="34">
        <f>H51</f>
        <v>25</v>
      </c>
      <c r="I50" s="12"/>
    </row>
    <row r="51" spans="1:9" x14ac:dyDescent="0.3">
      <c r="A51" s="21"/>
      <c r="B51" s="32" t="s">
        <v>59</v>
      </c>
      <c r="C51" s="25">
        <v>992</v>
      </c>
      <c r="D51" s="33" t="s">
        <v>93</v>
      </c>
      <c r="E51" s="33" t="s">
        <v>163</v>
      </c>
      <c r="F51" s="26" t="s">
        <v>60</v>
      </c>
      <c r="G51" s="26"/>
      <c r="H51" s="34">
        <f>H52</f>
        <v>25</v>
      </c>
      <c r="I51" s="12"/>
    </row>
    <row r="52" spans="1:9" ht="30.75" x14ac:dyDescent="0.3">
      <c r="A52" s="21"/>
      <c r="B52" s="32" t="s">
        <v>118</v>
      </c>
      <c r="C52" s="25">
        <v>992</v>
      </c>
      <c r="D52" s="33" t="s">
        <v>93</v>
      </c>
      <c r="E52" s="33" t="s">
        <v>163</v>
      </c>
      <c r="F52" s="26" t="s">
        <v>120</v>
      </c>
      <c r="G52" s="26"/>
      <c r="H52" s="34">
        <v>25</v>
      </c>
      <c r="I52" s="12"/>
    </row>
    <row r="53" spans="1:9" ht="30.75" x14ac:dyDescent="0.3">
      <c r="A53" s="21"/>
      <c r="B53" s="32" t="s">
        <v>19</v>
      </c>
      <c r="C53" s="25">
        <v>992</v>
      </c>
      <c r="D53" s="33" t="s">
        <v>93</v>
      </c>
      <c r="E53" s="33" t="s">
        <v>163</v>
      </c>
      <c r="F53" s="26" t="s">
        <v>120</v>
      </c>
      <c r="G53" s="26">
        <v>200</v>
      </c>
      <c r="H53" s="34">
        <v>25</v>
      </c>
      <c r="I53" s="12"/>
    </row>
    <row r="54" spans="1:9" ht="23.25" hidden="1" customHeight="1" x14ac:dyDescent="0.3">
      <c r="A54" s="21"/>
      <c r="B54" s="79" t="s">
        <v>119</v>
      </c>
      <c r="C54" s="25">
        <v>992</v>
      </c>
      <c r="D54" s="33" t="s">
        <v>93</v>
      </c>
      <c r="E54" s="33" t="s">
        <v>163</v>
      </c>
      <c r="F54" s="26" t="s">
        <v>121</v>
      </c>
      <c r="G54" s="26"/>
      <c r="H54" s="34">
        <f>H55</f>
        <v>0</v>
      </c>
      <c r="I54" s="12"/>
    </row>
    <row r="55" spans="1:9" ht="31.5" hidden="1" customHeight="1" x14ac:dyDescent="0.3">
      <c r="A55" s="21"/>
      <c r="B55" s="32" t="s">
        <v>19</v>
      </c>
      <c r="C55" s="25">
        <v>992</v>
      </c>
      <c r="D55" s="33" t="s">
        <v>93</v>
      </c>
      <c r="E55" s="33" t="s">
        <v>163</v>
      </c>
      <c r="F55" s="26" t="s">
        <v>121</v>
      </c>
      <c r="G55" s="26">
        <v>200</v>
      </c>
      <c r="H55" s="34"/>
      <c r="I55" s="12"/>
    </row>
    <row r="56" spans="1:9" x14ac:dyDescent="0.3">
      <c r="A56" s="21"/>
      <c r="B56" s="32" t="s">
        <v>73</v>
      </c>
      <c r="C56" s="25">
        <v>992</v>
      </c>
      <c r="D56" s="33" t="s">
        <v>96</v>
      </c>
      <c r="E56" s="33" t="s">
        <v>94</v>
      </c>
      <c r="F56" s="26"/>
      <c r="G56" s="26"/>
      <c r="H56" s="34">
        <f t="shared" ref="H56:H61" si="1">H57</f>
        <v>167.6</v>
      </c>
      <c r="I56" s="12"/>
    </row>
    <row r="57" spans="1:9" x14ac:dyDescent="0.3">
      <c r="A57" s="21"/>
      <c r="B57" s="32" t="s">
        <v>74</v>
      </c>
      <c r="C57" s="25">
        <v>992</v>
      </c>
      <c r="D57" s="33" t="s">
        <v>96</v>
      </c>
      <c r="E57" s="33" t="s">
        <v>92</v>
      </c>
      <c r="F57" s="26"/>
      <c r="G57" s="26"/>
      <c r="H57" s="34">
        <f t="shared" si="1"/>
        <v>167.6</v>
      </c>
      <c r="I57" s="12"/>
    </row>
    <row r="58" spans="1:9" x14ac:dyDescent="0.3">
      <c r="A58" s="21"/>
      <c r="B58" s="32" t="s">
        <v>32</v>
      </c>
      <c r="C58" s="25">
        <v>992</v>
      </c>
      <c r="D58" s="33" t="s">
        <v>96</v>
      </c>
      <c r="E58" s="33" t="s">
        <v>92</v>
      </c>
      <c r="F58" s="26" t="s">
        <v>33</v>
      </c>
      <c r="G58" s="26"/>
      <c r="H58" s="34">
        <f t="shared" si="1"/>
        <v>167.6</v>
      </c>
      <c r="I58" s="12"/>
    </row>
    <row r="59" spans="1:9" x14ac:dyDescent="0.3">
      <c r="A59" s="21"/>
      <c r="B59" s="32" t="s">
        <v>65</v>
      </c>
      <c r="C59" s="25">
        <v>992</v>
      </c>
      <c r="D59" s="33" t="s">
        <v>96</v>
      </c>
      <c r="E59" s="33" t="s">
        <v>92</v>
      </c>
      <c r="F59" s="26" t="s">
        <v>58</v>
      </c>
      <c r="G59" s="26"/>
      <c r="H59" s="34">
        <f t="shared" si="1"/>
        <v>167.6</v>
      </c>
      <c r="I59" s="12"/>
    </row>
    <row r="60" spans="1:9" x14ac:dyDescent="0.3">
      <c r="A60" s="21"/>
      <c r="B60" s="32" t="s">
        <v>59</v>
      </c>
      <c r="C60" s="25">
        <v>992</v>
      </c>
      <c r="D60" s="33" t="s">
        <v>96</v>
      </c>
      <c r="E60" s="33" t="s">
        <v>92</v>
      </c>
      <c r="F60" s="26" t="s">
        <v>60</v>
      </c>
      <c r="G60" s="26"/>
      <c r="H60" s="34">
        <f t="shared" si="1"/>
        <v>167.6</v>
      </c>
      <c r="I60" s="12"/>
    </row>
    <row r="61" spans="1:9" ht="30.75" x14ac:dyDescent="0.3">
      <c r="A61" s="21"/>
      <c r="B61" s="32" t="s">
        <v>61</v>
      </c>
      <c r="C61" s="25">
        <v>992</v>
      </c>
      <c r="D61" s="33" t="s">
        <v>96</v>
      </c>
      <c r="E61" s="33" t="s">
        <v>92</v>
      </c>
      <c r="F61" s="26" t="s">
        <v>62</v>
      </c>
      <c r="G61" s="26"/>
      <c r="H61" s="34">
        <f t="shared" si="1"/>
        <v>167.6</v>
      </c>
      <c r="I61" s="12"/>
    </row>
    <row r="62" spans="1:9" ht="60" x14ac:dyDescent="0.3">
      <c r="A62" s="21"/>
      <c r="B62" s="38" t="s">
        <v>15</v>
      </c>
      <c r="C62" s="25">
        <v>992</v>
      </c>
      <c r="D62" s="33" t="s">
        <v>96</v>
      </c>
      <c r="E62" s="33" t="s">
        <v>92</v>
      </c>
      <c r="F62" s="26" t="s">
        <v>62</v>
      </c>
      <c r="G62" s="26">
        <v>100</v>
      </c>
      <c r="H62" s="34">
        <v>167.6</v>
      </c>
      <c r="I62" s="12"/>
    </row>
    <row r="63" spans="1:9" ht="30.75" x14ac:dyDescent="0.3">
      <c r="A63" s="21"/>
      <c r="B63" s="32" t="s">
        <v>75</v>
      </c>
      <c r="C63" s="25">
        <v>992</v>
      </c>
      <c r="D63" s="33" t="s">
        <v>92</v>
      </c>
      <c r="E63" s="33" t="s">
        <v>94</v>
      </c>
      <c r="F63" s="26"/>
      <c r="G63" s="26"/>
      <c r="H63" s="34">
        <f t="shared" ref="H63:H68" si="2">H64</f>
        <v>11.6</v>
      </c>
      <c r="I63" s="12"/>
    </row>
    <row r="64" spans="1:9" ht="45.75" x14ac:dyDescent="0.3">
      <c r="A64" s="21"/>
      <c r="B64" s="32" t="s">
        <v>76</v>
      </c>
      <c r="C64" s="25">
        <v>992</v>
      </c>
      <c r="D64" s="33" t="s">
        <v>92</v>
      </c>
      <c r="E64" s="33">
        <v>10</v>
      </c>
      <c r="F64" s="26"/>
      <c r="G64" s="26"/>
      <c r="H64" s="34">
        <f t="shared" si="2"/>
        <v>11.6</v>
      </c>
      <c r="I64" s="12"/>
    </row>
    <row r="65" spans="1:9" ht="31.5" customHeight="1" x14ac:dyDescent="0.3">
      <c r="A65" s="21"/>
      <c r="B65" s="32" t="s">
        <v>32</v>
      </c>
      <c r="C65" s="25">
        <v>992</v>
      </c>
      <c r="D65" s="33" t="s">
        <v>92</v>
      </c>
      <c r="E65" s="33">
        <v>10</v>
      </c>
      <c r="F65" s="26" t="s">
        <v>33</v>
      </c>
      <c r="G65" s="26"/>
      <c r="H65" s="34">
        <f t="shared" si="2"/>
        <v>11.6</v>
      </c>
      <c r="I65" s="12"/>
    </row>
    <row r="66" spans="1:9" ht="30.75" customHeight="1" x14ac:dyDescent="0.3">
      <c r="A66" s="21"/>
      <c r="B66" s="35" t="s">
        <v>91</v>
      </c>
      <c r="C66" s="25">
        <v>992</v>
      </c>
      <c r="D66" s="33" t="s">
        <v>92</v>
      </c>
      <c r="E66" s="33">
        <v>10</v>
      </c>
      <c r="F66" s="26" t="s">
        <v>58</v>
      </c>
      <c r="G66" s="26"/>
      <c r="H66" s="34">
        <f t="shared" si="2"/>
        <v>11.6</v>
      </c>
      <c r="I66" s="12"/>
    </row>
    <row r="67" spans="1:9" x14ac:dyDescent="0.3">
      <c r="A67" s="21"/>
      <c r="B67" s="32" t="s">
        <v>59</v>
      </c>
      <c r="C67" s="25">
        <v>992</v>
      </c>
      <c r="D67" s="33" t="s">
        <v>92</v>
      </c>
      <c r="E67" s="33">
        <v>10</v>
      </c>
      <c r="F67" s="26" t="s">
        <v>60</v>
      </c>
      <c r="G67" s="26"/>
      <c r="H67" s="34">
        <f t="shared" si="2"/>
        <v>11.6</v>
      </c>
      <c r="I67" s="12"/>
    </row>
    <row r="68" spans="1:9" ht="45.75" x14ac:dyDescent="0.3">
      <c r="A68" s="21"/>
      <c r="B68" s="32" t="s">
        <v>90</v>
      </c>
      <c r="C68" s="25">
        <v>992</v>
      </c>
      <c r="D68" s="33" t="s">
        <v>92</v>
      </c>
      <c r="E68" s="33">
        <v>10</v>
      </c>
      <c r="F68" s="26" t="s">
        <v>89</v>
      </c>
      <c r="G68" s="26"/>
      <c r="H68" s="34">
        <f t="shared" si="2"/>
        <v>11.6</v>
      </c>
      <c r="I68" s="12"/>
    </row>
    <row r="69" spans="1:9" ht="30.75" x14ac:dyDescent="0.3">
      <c r="A69" s="21"/>
      <c r="B69" s="32" t="s">
        <v>19</v>
      </c>
      <c r="C69" s="25">
        <v>992</v>
      </c>
      <c r="D69" s="33" t="s">
        <v>92</v>
      </c>
      <c r="E69" s="33">
        <v>10</v>
      </c>
      <c r="F69" s="26" t="s">
        <v>89</v>
      </c>
      <c r="G69" s="26">
        <v>200</v>
      </c>
      <c r="H69" s="34">
        <v>11.6</v>
      </c>
      <c r="I69" s="12"/>
    </row>
    <row r="70" spans="1:9" x14ac:dyDescent="0.3">
      <c r="A70" s="39"/>
      <c r="B70" s="32" t="s">
        <v>77</v>
      </c>
      <c r="C70" s="25">
        <v>992</v>
      </c>
      <c r="D70" s="33" t="s">
        <v>97</v>
      </c>
      <c r="E70" s="33" t="s">
        <v>94</v>
      </c>
      <c r="F70" s="26"/>
      <c r="G70" s="26"/>
      <c r="H70" s="34">
        <f>H71</f>
        <v>924.9</v>
      </c>
      <c r="I70" s="12"/>
    </row>
    <row r="71" spans="1:9" x14ac:dyDescent="0.3">
      <c r="A71" s="39"/>
      <c r="B71" s="32" t="s">
        <v>78</v>
      </c>
      <c r="C71" s="25">
        <v>992</v>
      </c>
      <c r="D71" s="33" t="s">
        <v>97</v>
      </c>
      <c r="E71" s="33" t="s">
        <v>98</v>
      </c>
      <c r="F71" s="26"/>
      <c r="G71" s="26"/>
      <c r="H71" s="34">
        <f>H72</f>
        <v>924.9</v>
      </c>
      <c r="I71" s="12"/>
    </row>
    <row r="72" spans="1:9" x14ac:dyDescent="0.3">
      <c r="A72" s="39"/>
      <c r="B72" s="32" t="s">
        <v>86</v>
      </c>
      <c r="C72" s="25">
        <v>992</v>
      </c>
      <c r="D72" s="33" t="s">
        <v>97</v>
      </c>
      <c r="E72" s="33" t="s">
        <v>98</v>
      </c>
      <c r="F72" s="26" t="s">
        <v>33</v>
      </c>
      <c r="G72" s="26"/>
      <c r="H72" s="34">
        <f>H73</f>
        <v>924.9</v>
      </c>
      <c r="I72" s="12"/>
    </row>
    <row r="73" spans="1:9" x14ac:dyDescent="0.3">
      <c r="A73" s="39"/>
      <c r="B73" s="32" t="s">
        <v>34</v>
      </c>
      <c r="C73" s="25">
        <v>992</v>
      </c>
      <c r="D73" s="33" t="s">
        <v>97</v>
      </c>
      <c r="E73" s="33" t="s">
        <v>98</v>
      </c>
      <c r="F73" s="26" t="s">
        <v>35</v>
      </c>
      <c r="G73" s="26"/>
      <c r="H73" s="34">
        <f>H74</f>
        <v>924.9</v>
      </c>
      <c r="I73" s="12"/>
    </row>
    <row r="74" spans="1:9" x14ac:dyDescent="0.3">
      <c r="A74" s="39"/>
      <c r="B74" s="32" t="s">
        <v>36</v>
      </c>
      <c r="C74" s="25">
        <v>992</v>
      </c>
      <c r="D74" s="33" t="s">
        <v>97</v>
      </c>
      <c r="E74" s="33" t="s">
        <v>98</v>
      </c>
      <c r="F74" s="26" t="s">
        <v>37</v>
      </c>
      <c r="G74" s="26"/>
      <c r="H74" s="34">
        <f>H76</f>
        <v>924.9</v>
      </c>
      <c r="I74" s="12"/>
    </row>
    <row r="75" spans="1:9" x14ac:dyDescent="0.3">
      <c r="A75" s="39"/>
      <c r="B75" s="32" t="s">
        <v>38</v>
      </c>
      <c r="C75" s="25">
        <v>992</v>
      </c>
      <c r="D75" s="33" t="s">
        <v>97</v>
      </c>
      <c r="E75" s="33" t="s">
        <v>98</v>
      </c>
      <c r="F75" s="26" t="s">
        <v>39</v>
      </c>
      <c r="G75" s="26"/>
      <c r="H75" s="34">
        <f>H76</f>
        <v>924.9</v>
      </c>
      <c r="I75" s="12"/>
    </row>
    <row r="76" spans="1:9" ht="30.75" x14ac:dyDescent="0.3">
      <c r="A76" s="39"/>
      <c r="B76" s="32" t="s">
        <v>19</v>
      </c>
      <c r="C76" s="25">
        <v>992</v>
      </c>
      <c r="D76" s="33" t="s">
        <v>97</v>
      </c>
      <c r="E76" s="33" t="s">
        <v>98</v>
      </c>
      <c r="F76" s="26" t="s">
        <v>39</v>
      </c>
      <c r="G76" s="26">
        <v>200</v>
      </c>
      <c r="H76" s="34">
        <v>924.9</v>
      </c>
      <c r="I76" s="12"/>
    </row>
    <row r="77" spans="1:9" ht="17.25" customHeight="1" x14ac:dyDescent="0.3">
      <c r="A77" s="23"/>
      <c r="B77" s="32" t="s">
        <v>79</v>
      </c>
      <c r="C77" s="25">
        <v>992</v>
      </c>
      <c r="D77" s="33" t="s">
        <v>99</v>
      </c>
      <c r="E77" s="33" t="s">
        <v>94</v>
      </c>
      <c r="F77" s="37"/>
      <c r="G77" s="37"/>
      <c r="H77" s="34">
        <f>H84+H78</f>
        <v>22</v>
      </c>
      <c r="I77" s="12"/>
    </row>
    <row r="78" spans="1:9" hidden="1" x14ac:dyDescent="0.3">
      <c r="A78" s="23"/>
      <c r="B78" s="32" t="s">
        <v>170</v>
      </c>
      <c r="C78" s="25">
        <v>992</v>
      </c>
      <c r="D78" s="33" t="s">
        <v>99</v>
      </c>
      <c r="E78" s="33" t="s">
        <v>96</v>
      </c>
      <c r="F78" s="37"/>
      <c r="G78" s="37"/>
      <c r="H78" s="34">
        <f>H79</f>
        <v>0</v>
      </c>
      <c r="I78" s="12"/>
    </row>
    <row r="79" spans="1:9" hidden="1" x14ac:dyDescent="0.3">
      <c r="A79" s="23"/>
      <c r="B79" s="32" t="s">
        <v>86</v>
      </c>
      <c r="C79" s="25">
        <v>992</v>
      </c>
      <c r="D79" s="33" t="s">
        <v>99</v>
      </c>
      <c r="E79" s="33" t="s">
        <v>96</v>
      </c>
      <c r="F79" s="26" t="s">
        <v>33</v>
      </c>
      <c r="G79" s="37"/>
      <c r="H79" s="34">
        <f>H80</f>
        <v>0</v>
      </c>
      <c r="I79" s="12"/>
    </row>
    <row r="80" spans="1:9" hidden="1" x14ac:dyDescent="0.3">
      <c r="A80" s="23"/>
      <c r="B80" s="32" t="s">
        <v>40</v>
      </c>
      <c r="C80" s="25">
        <v>992</v>
      </c>
      <c r="D80" s="33" t="s">
        <v>99</v>
      </c>
      <c r="E80" s="33" t="s">
        <v>96</v>
      </c>
      <c r="F80" s="26" t="s">
        <v>41</v>
      </c>
      <c r="G80" s="37"/>
      <c r="H80" s="34">
        <f>H81</f>
        <v>0</v>
      </c>
      <c r="I80" s="12"/>
    </row>
    <row r="81" spans="1:9" ht="30.75" hidden="1" x14ac:dyDescent="0.3">
      <c r="A81" s="23"/>
      <c r="B81" s="32" t="s">
        <v>42</v>
      </c>
      <c r="C81" s="25">
        <v>992</v>
      </c>
      <c r="D81" s="33" t="s">
        <v>99</v>
      </c>
      <c r="E81" s="33" t="s">
        <v>96</v>
      </c>
      <c r="F81" s="26" t="s">
        <v>43</v>
      </c>
      <c r="G81" s="37"/>
      <c r="H81" s="34">
        <f>H82</f>
        <v>0</v>
      </c>
      <c r="I81" s="12"/>
    </row>
    <row r="82" spans="1:9" hidden="1" x14ac:dyDescent="0.3">
      <c r="A82" s="23"/>
      <c r="B82" s="32" t="s">
        <v>169</v>
      </c>
      <c r="C82" s="25">
        <v>992</v>
      </c>
      <c r="D82" s="33" t="s">
        <v>99</v>
      </c>
      <c r="E82" s="33" t="s">
        <v>96</v>
      </c>
      <c r="F82" s="26" t="s">
        <v>168</v>
      </c>
      <c r="G82" s="37"/>
      <c r="H82" s="34">
        <f>H83</f>
        <v>0</v>
      </c>
      <c r="I82" s="12"/>
    </row>
    <row r="83" spans="1:9" ht="30.75" hidden="1" x14ac:dyDescent="0.3">
      <c r="A83" s="23"/>
      <c r="B83" s="32" t="s">
        <v>19</v>
      </c>
      <c r="C83" s="25">
        <v>992</v>
      </c>
      <c r="D83" s="33" t="s">
        <v>99</v>
      </c>
      <c r="E83" s="33" t="s">
        <v>96</v>
      </c>
      <c r="F83" s="26" t="s">
        <v>168</v>
      </c>
      <c r="G83" s="26">
        <v>200</v>
      </c>
      <c r="H83" s="34">
        <v>0</v>
      </c>
      <c r="I83" s="12"/>
    </row>
    <row r="84" spans="1:9" x14ac:dyDescent="0.3">
      <c r="A84" s="23"/>
      <c r="B84" s="32" t="s">
        <v>80</v>
      </c>
      <c r="C84" s="25">
        <v>992</v>
      </c>
      <c r="D84" s="33" t="s">
        <v>99</v>
      </c>
      <c r="E84" s="33" t="s">
        <v>92</v>
      </c>
      <c r="F84" s="26"/>
      <c r="G84" s="26"/>
      <c r="H84" s="34">
        <f>H85</f>
        <v>22</v>
      </c>
      <c r="I84" s="12"/>
    </row>
    <row r="85" spans="1:9" x14ac:dyDescent="0.3">
      <c r="A85" s="23"/>
      <c r="B85" s="32" t="s">
        <v>86</v>
      </c>
      <c r="C85" s="25">
        <v>992</v>
      </c>
      <c r="D85" s="33" t="s">
        <v>99</v>
      </c>
      <c r="E85" s="33" t="s">
        <v>92</v>
      </c>
      <c r="F85" s="26" t="s">
        <v>33</v>
      </c>
      <c r="G85" s="26"/>
      <c r="H85" s="34">
        <f>H86</f>
        <v>22</v>
      </c>
      <c r="I85" s="12"/>
    </row>
    <row r="86" spans="1:9" ht="17.25" customHeight="1" x14ac:dyDescent="0.3">
      <c r="A86" s="23"/>
      <c r="B86" s="32" t="s">
        <v>40</v>
      </c>
      <c r="C86" s="25">
        <v>992</v>
      </c>
      <c r="D86" s="33" t="s">
        <v>99</v>
      </c>
      <c r="E86" s="33" t="s">
        <v>92</v>
      </c>
      <c r="F86" s="26" t="s">
        <v>41</v>
      </c>
      <c r="G86" s="26"/>
      <c r="H86" s="34">
        <f>H87</f>
        <v>22</v>
      </c>
      <c r="I86" s="12"/>
    </row>
    <row r="87" spans="1:9" ht="30.75" x14ac:dyDescent="0.3">
      <c r="A87" s="21"/>
      <c r="B87" s="32" t="s">
        <v>42</v>
      </c>
      <c r="C87" s="25">
        <v>992</v>
      </c>
      <c r="D87" s="33" t="s">
        <v>99</v>
      </c>
      <c r="E87" s="33" t="s">
        <v>92</v>
      </c>
      <c r="F87" s="26" t="s">
        <v>43</v>
      </c>
      <c r="G87" s="26"/>
      <c r="H87" s="34">
        <f>H89+H90</f>
        <v>22</v>
      </c>
      <c r="I87" s="12"/>
    </row>
    <row r="88" spans="1:9" x14ac:dyDescent="0.3">
      <c r="A88" s="21"/>
      <c r="B88" s="32" t="s">
        <v>44</v>
      </c>
      <c r="C88" s="25">
        <v>992</v>
      </c>
      <c r="D88" s="33" t="s">
        <v>99</v>
      </c>
      <c r="E88" s="33" t="s">
        <v>92</v>
      </c>
      <c r="F88" s="26" t="s">
        <v>45</v>
      </c>
      <c r="G88" s="26"/>
      <c r="H88" s="34">
        <f>H89</f>
        <v>22</v>
      </c>
      <c r="I88" s="12"/>
    </row>
    <row r="89" spans="1:9" ht="30" customHeight="1" x14ac:dyDescent="0.3">
      <c r="A89" s="21"/>
      <c r="B89" s="32" t="s">
        <v>19</v>
      </c>
      <c r="C89" s="25">
        <v>992</v>
      </c>
      <c r="D89" s="33" t="s">
        <v>99</v>
      </c>
      <c r="E89" s="33" t="s">
        <v>92</v>
      </c>
      <c r="F89" s="26" t="s">
        <v>45</v>
      </c>
      <c r="G89" s="26">
        <v>200</v>
      </c>
      <c r="H89" s="34">
        <v>22</v>
      </c>
      <c r="I89" s="12"/>
    </row>
    <row r="90" spans="1:9" hidden="1" x14ac:dyDescent="0.3">
      <c r="A90" s="21"/>
      <c r="B90" s="32" t="s">
        <v>87</v>
      </c>
      <c r="C90" s="25">
        <v>992</v>
      </c>
      <c r="D90" s="33" t="s">
        <v>99</v>
      </c>
      <c r="E90" s="33" t="s">
        <v>92</v>
      </c>
      <c r="F90" s="26" t="s">
        <v>47</v>
      </c>
      <c r="G90" s="26"/>
      <c r="H90" s="34">
        <f>H91</f>
        <v>0</v>
      </c>
      <c r="I90" s="12"/>
    </row>
    <row r="91" spans="1:9" ht="30.75" hidden="1" x14ac:dyDescent="0.3">
      <c r="A91" s="21"/>
      <c r="B91" s="32" t="s">
        <v>19</v>
      </c>
      <c r="C91" s="25">
        <v>992</v>
      </c>
      <c r="D91" s="33" t="s">
        <v>99</v>
      </c>
      <c r="E91" s="33" t="s">
        <v>92</v>
      </c>
      <c r="F91" s="26" t="s">
        <v>47</v>
      </c>
      <c r="G91" s="26">
        <v>200</v>
      </c>
      <c r="H91" s="34">
        <v>0</v>
      </c>
      <c r="I91" s="12"/>
    </row>
    <row r="92" spans="1:9" x14ac:dyDescent="0.3">
      <c r="A92" s="21"/>
      <c r="B92" s="32" t="s">
        <v>81</v>
      </c>
      <c r="C92" s="25">
        <v>992</v>
      </c>
      <c r="D92" s="33" t="s">
        <v>100</v>
      </c>
      <c r="E92" s="33" t="s">
        <v>94</v>
      </c>
      <c r="F92" s="26"/>
      <c r="G92" s="26"/>
      <c r="H92" s="34">
        <f>H93</f>
        <v>1067.8</v>
      </c>
      <c r="I92" s="12"/>
    </row>
    <row r="93" spans="1:9" x14ac:dyDescent="0.3">
      <c r="A93" s="21"/>
      <c r="B93" s="32" t="s">
        <v>82</v>
      </c>
      <c r="C93" s="25">
        <v>992</v>
      </c>
      <c r="D93" s="33" t="s">
        <v>100</v>
      </c>
      <c r="E93" s="33" t="s">
        <v>93</v>
      </c>
      <c r="F93" s="26"/>
      <c r="G93" s="26"/>
      <c r="H93" s="34">
        <f>H94</f>
        <v>1067.8</v>
      </c>
      <c r="I93" s="12"/>
    </row>
    <row r="94" spans="1:9" x14ac:dyDescent="0.3">
      <c r="A94" s="21"/>
      <c r="B94" s="32" t="s">
        <v>86</v>
      </c>
      <c r="C94" s="25">
        <v>992</v>
      </c>
      <c r="D94" s="33" t="s">
        <v>100</v>
      </c>
      <c r="E94" s="33" t="s">
        <v>93</v>
      </c>
      <c r="F94" s="26" t="s">
        <v>33</v>
      </c>
      <c r="G94" s="40"/>
      <c r="H94" s="34">
        <f>H95+H105</f>
        <v>1067.8</v>
      </c>
      <c r="I94" s="12"/>
    </row>
    <row r="95" spans="1:9" x14ac:dyDescent="0.3">
      <c r="A95" s="21"/>
      <c r="B95" s="32" t="s">
        <v>48</v>
      </c>
      <c r="C95" s="25">
        <v>992</v>
      </c>
      <c r="D95" s="33" t="s">
        <v>100</v>
      </c>
      <c r="E95" s="33" t="s">
        <v>93</v>
      </c>
      <c r="F95" s="26" t="s">
        <v>49</v>
      </c>
      <c r="G95" s="40"/>
      <c r="H95" s="34">
        <f>H96</f>
        <v>849.5</v>
      </c>
      <c r="I95" s="12"/>
    </row>
    <row r="96" spans="1:9" x14ac:dyDescent="0.3">
      <c r="A96" s="21"/>
      <c r="B96" s="32" t="s">
        <v>50</v>
      </c>
      <c r="C96" s="25">
        <v>992</v>
      </c>
      <c r="D96" s="33" t="s">
        <v>100</v>
      </c>
      <c r="E96" s="33" t="s">
        <v>93</v>
      </c>
      <c r="F96" s="26" t="s">
        <v>51</v>
      </c>
      <c r="G96" s="40"/>
      <c r="H96" s="34">
        <f>H97+H103+H101</f>
        <v>849.5</v>
      </c>
      <c r="I96" s="12"/>
    </row>
    <row r="97" spans="1:9" ht="30.75" x14ac:dyDescent="0.3">
      <c r="A97" s="21"/>
      <c r="B97" s="32" t="s">
        <v>52</v>
      </c>
      <c r="C97" s="25">
        <v>992</v>
      </c>
      <c r="D97" s="33" t="s">
        <v>100</v>
      </c>
      <c r="E97" s="33" t="s">
        <v>93</v>
      </c>
      <c r="F97" s="26" t="s">
        <v>53</v>
      </c>
      <c r="G97" s="40"/>
      <c r="H97" s="34">
        <f>H98+H99+H100</f>
        <v>849.5</v>
      </c>
      <c r="I97" s="12"/>
    </row>
    <row r="98" spans="1:9" ht="60" x14ac:dyDescent="0.3">
      <c r="A98" s="21"/>
      <c r="B98" s="35" t="s">
        <v>15</v>
      </c>
      <c r="C98" s="25">
        <v>992</v>
      </c>
      <c r="D98" s="33" t="s">
        <v>100</v>
      </c>
      <c r="E98" s="33" t="s">
        <v>93</v>
      </c>
      <c r="F98" s="26" t="s">
        <v>53</v>
      </c>
      <c r="G98" s="26">
        <v>100</v>
      </c>
      <c r="H98" s="34">
        <v>746.5</v>
      </c>
      <c r="I98" s="12"/>
    </row>
    <row r="99" spans="1:9" ht="30.75" x14ac:dyDescent="0.3">
      <c r="A99" s="21"/>
      <c r="B99" s="32" t="s">
        <v>19</v>
      </c>
      <c r="C99" s="25">
        <v>992</v>
      </c>
      <c r="D99" s="33" t="s">
        <v>100</v>
      </c>
      <c r="E99" s="33" t="s">
        <v>93</v>
      </c>
      <c r="F99" s="26" t="s">
        <v>53</v>
      </c>
      <c r="G99" s="26">
        <v>200</v>
      </c>
      <c r="H99" s="34">
        <v>100</v>
      </c>
      <c r="I99" s="12"/>
    </row>
    <row r="100" spans="1:9" ht="19.5" customHeight="1" x14ac:dyDescent="0.3">
      <c r="A100" s="21"/>
      <c r="B100" s="32" t="s">
        <v>20</v>
      </c>
      <c r="C100" s="25">
        <v>992</v>
      </c>
      <c r="D100" s="33" t="s">
        <v>100</v>
      </c>
      <c r="E100" s="33" t="s">
        <v>93</v>
      </c>
      <c r="F100" s="26" t="s">
        <v>53</v>
      </c>
      <c r="G100" s="26">
        <v>800</v>
      </c>
      <c r="H100" s="34">
        <v>3</v>
      </c>
      <c r="I100" s="12"/>
    </row>
    <row r="101" spans="1:9" hidden="1" x14ac:dyDescent="0.3">
      <c r="A101" s="21"/>
      <c r="B101" s="32"/>
      <c r="C101" s="25"/>
      <c r="D101" s="33"/>
      <c r="E101" s="33"/>
      <c r="F101" s="26"/>
      <c r="G101" s="26"/>
      <c r="H101" s="34"/>
      <c r="I101" s="12"/>
    </row>
    <row r="102" spans="1:9" ht="42" hidden="1" customHeight="1" x14ac:dyDescent="0.3">
      <c r="A102" s="21"/>
      <c r="B102" s="32"/>
      <c r="C102" s="25"/>
      <c r="D102" s="33"/>
      <c r="E102" s="33"/>
      <c r="F102" s="26"/>
      <c r="G102" s="26"/>
      <c r="H102" s="34"/>
      <c r="I102" s="12"/>
    </row>
    <row r="103" spans="1:9" hidden="1" x14ac:dyDescent="0.3">
      <c r="A103" s="21"/>
      <c r="B103" s="32"/>
      <c r="C103" s="25"/>
      <c r="D103" s="33"/>
      <c r="E103" s="33"/>
      <c r="F103" s="26"/>
      <c r="G103" s="26"/>
      <c r="H103" s="34"/>
      <c r="I103" s="12"/>
    </row>
    <row r="104" spans="1:9" hidden="1" x14ac:dyDescent="0.3">
      <c r="A104" s="21"/>
      <c r="B104" s="32"/>
      <c r="C104" s="25"/>
      <c r="D104" s="33"/>
      <c r="E104" s="33"/>
      <c r="F104" s="26"/>
      <c r="G104" s="26"/>
      <c r="H104" s="34"/>
      <c r="I104" s="12"/>
    </row>
    <row r="105" spans="1:9" x14ac:dyDescent="0.3">
      <c r="A105" s="21"/>
      <c r="B105" s="32" t="s">
        <v>54</v>
      </c>
      <c r="C105" s="25">
        <v>992</v>
      </c>
      <c r="D105" s="33" t="s">
        <v>100</v>
      </c>
      <c r="E105" s="33" t="s">
        <v>93</v>
      </c>
      <c r="F105" s="26" t="s">
        <v>55</v>
      </c>
      <c r="G105" s="40"/>
      <c r="H105" s="34">
        <f>H106</f>
        <v>218.3</v>
      </c>
      <c r="I105" s="12"/>
    </row>
    <row r="106" spans="1:9" x14ac:dyDescent="0.3">
      <c r="A106" s="21"/>
      <c r="B106" s="32" t="s">
        <v>155</v>
      </c>
      <c r="C106" s="25">
        <v>992</v>
      </c>
      <c r="D106" s="33" t="s">
        <v>100</v>
      </c>
      <c r="E106" s="33" t="s">
        <v>93</v>
      </c>
      <c r="F106" s="26" t="s">
        <v>56</v>
      </c>
      <c r="G106" s="40"/>
      <c r="H106" s="34">
        <f>H107</f>
        <v>218.3</v>
      </c>
      <c r="I106" s="12"/>
    </row>
    <row r="107" spans="1:9" ht="30.75" x14ac:dyDescent="0.3">
      <c r="A107" s="21"/>
      <c r="B107" s="32" t="s">
        <v>52</v>
      </c>
      <c r="C107" s="25">
        <v>992</v>
      </c>
      <c r="D107" s="33" t="s">
        <v>100</v>
      </c>
      <c r="E107" s="33" t="s">
        <v>93</v>
      </c>
      <c r="F107" s="26" t="s">
        <v>57</v>
      </c>
      <c r="G107" s="40"/>
      <c r="H107" s="34">
        <f>H108+H109</f>
        <v>218.3</v>
      </c>
      <c r="I107" s="12"/>
    </row>
    <row r="108" spans="1:9" ht="60.75" x14ac:dyDescent="0.3">
      <c r="A108" s="21"/>
      <c r="B108" s="32" t="s">
        <v>15</v>
      </c>
      <c r="C108" s="25">
        <v>992</v>
      </c>
      <c r="D108" s="33" t="s">
        <v>100</v>
      </c>
      <c r="E108" s="33" t="s">
        <v>93</v>
      </c>
      <c r="F108" s="26" t="s">
        <v>57</v>
      </c>
      <c r="G108" s="26">
        <v>100</v>
      </c>
      <c r="H108" s="34">
        <f>218-9.7</f>
        <v>208.3</v>
      </c>
      <c r="I108" s="12"/>
    </row>
    <row r="109" spans="1:9" ht="30.75" x14ac:dyDescent="0.3">
      <c r="A109" s="21"/>
      <c r="B109" s="32" t="s">
        <v>19</v>
      </c>
      <c r="C109" s="25">
        <v>992</v>
      </c>
      <c r="D109" s="33" t="s">
        <v>100</v>
      </c>
      <c r="E109" s="33" t="s">
        <v>93</v>
      </c>
      <c r="F109" s="26" t="s">
        <v>57</v>
      </c>
      <c r="G109" s="26">
        <v>200</v>
      </c>
      <c r="H109" s="34">
        <v>10</v>
      </c>
      <c r="I109" s="12"/>
    </row>
    <row r="110" spans="1:9" x14ac:dyDescent="0.3">
      <c r="A110" s="12"/>
      <c r="B110" s="12"/>
      <c r="C110" s="13"/>
      <c r="D110" s="12"/>
      <c r="E110" s="12"/>
      <c r="F110" s="12"/>
      <c r="G110" s="12"/>
      <c r="H110" s="12"/>
      <c r="I110" s="12"/>
    </row>
    <row r="113" spans="1:8" x14ac:dyDescent="0.3">
      <c r="A113" s="225" t="s">
        <v>180</v>
      </c>
      <c r="B113" s="225"/>
    </row>
    <row r="114" spans="1:8" x14ac:dyDescent="0.3">
      <c r="A114" s="95" t="s">
        <v>185</v>
      </c>
      <c r="B114" s="93"/>
    </row>
    <row r="115" spans="1:8" x14ac:dyDescent="0.3">
      <c r="A115" s="16" t="s">
        <v>186</v>
      </c>
      <c r="B115" s="16"/>
      <c r="C115" s="42"/>
      <c r="D115" s="16"/>
    </row>
    <row r="116" spans="1:8" x14ac:dyDescent="0.3">
      <c r="A116" s="16" t="s">
        <v>181</v>
      </c>
      <c r="H116" s="16" t="s">
        <v>224</v>
      </c>
    </row>
  </sheetData>
  <mergeCells count="4">
    <mergeCell ref="G1:H1"/>
    <mergeCell ref="A113:B113"/>
    <mergeCell ref="A3:D3"/>
    <mergeCell ref="A4:H4"/>
  </mergeCells>
  <pageMargins left="1.1811023622047245" right="0.39370078740157483" top="0.78740157480314965" bottom="0.39370078740157483" header="0.31496062992125984" footer="0.31496062992125984"/>
  <pageSetup paperSize="9" scale="52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1:C23"/>
  <sheetViews>
    <sheetView view="pageBreakPreview" zoomScaleNormal="100" zoomScaleSheetLayoutView="100" workbookViewId="0">
      <selection activeCell="C2" sqref="C2"/>
    </sheetView>
  </sheetViews>
  <sheetFormatPr defaultRowHeight="15" x14ac:dyDescent="0.25"/>
  <cols>
    <col min="1" max="1" width="51" customWidth="1"/>
    <col min="2" max="2" width="64.5703125" customWidth="1"/>
    <col min="3" max="3" width="36.5703125" customWidth="1"/>
  </cols>
  <sheetData>
    <row r="1" spans="1:3" x14ac:dyDescent="0.25">
      <c r="A1" s="208"/>
      <c r="B1" s="208"/>
      <c r="C1" s="208"/>
    </row>
    <row r="2" spans="1:3" ht="168.75" x14ac:dyDescent="0.3">
      <c r="A2" s="72"/>
      <c r="B2" s="72"/>
      <c r="C2" s="73" t="s">
        <v>272</v>
      </c>
    </row>
    <row r="3" spans="1:3" ht="18.75" x14ac:dyDescent="0.3">
      <c r="A3" s="6"/>
    </row>
    <row r="4" spans="1:3" ht="25.5" x14ac:dyDescent="0.35">
      <c r="A4" s="227" t="s">
        <v>184</v>
      </c>
      <c r="B4" s="227"/>
      <c r="C4" s="227"/>
    </row>
    <row r="5" spans="1:3" ht="18.75" x14ac:dyDescent="0.3">
      <c r="A5" s="1"/>
      <c r="B5" s="1"/>
      <c r="C5" s="2" t="s">
        <v>0</v>
      </c>
    </row>
    <row r="6" spans="1:3" ht="56.25" x14ac:dyDescent="0.25">
      <c r="A6" s="3" t="s">
        <v>101</v>
      </c>
      <c r="B6" s="4" t="s">
        <v>102</v>
      </c>
      <c r="C6" s="3" t="s">
        <v>7</v>
      </c>
    </row>
    <row r="7" spans="1:3" ht="37.5" x14ac:dyDescent="0.3">
      <c r="A7" s="66" t="s">
        <v>124</v>
      </c>
      <c r="B7" s="67" t="s">
        <v>125</v>
      </c>
      <c r="C7" s="69">
        <f>C9</f>
        <v>0</v>
      </c>
    </row>
    <row r="8" spans="1:3" ht="17.25" customHeight="1" x14ac:dyDescent="0.3">
      <c r="A8" s="68"/>
      <c r="B8" s="8" t="s">
        <v>117</v>
      </c>
      <c r="C8" s="70"/>
    </row>
    <row r="9" spans="1:3" ht="32.25" customHeight="1" x14ac:dyDescent="0.3">
      <c r="A9" s="66" t="s">
        <v>103</v>
      </c>
      <c r="B9" s="9" t="s">
        <v>104</v>
      </c>
      <c r="C9" s="70">
        <f>C14-C10</f>
        <v>0</v>
      </c>
    </row>
    <row r="10" spans="1:3" ht="18.75" x14ac:dyDescent="0.3">
      <c r="A10" s="66" t="s">
        <v>105</v>
      </c>
      <c r="B10" s="9" t="s">
        <v>106</v>
      </c>
      <c r="C10" s="70">
        <f>C11</f>
        <v>4567.8999999999996</v>
      </c>
    </row>
    <row r="11" spans="1:3" ht="16.5" customHeight="1" x14ac:dyDescent="0.3">
      <c r="A11" s="66" t="s">
        <v>261</v>
      </c>
      <c r="B11" s="9" t="s">
        <v>107</v>
      </c>
      <c r="C11" s="70">
        <f>C13</f>
        <v>4567.8999999999996</v>
      </c>
    </row>
    <row r="12" spans="1:3" s="182" customFormat="1" ht="35.25" customHeight="1" x14ac:dyDescent="0.3">
      <c r="A12" s="66" t="s">
        <v>266</v>
      </c>
      <c r="B12" s="9" t="s">
        <v>262</v>
      </c>
      <c r="C12" s="70">
        <v>4567.8999999999996</v>
      </c>
    </row>
    <row r="13" spans="1:3" ht="34.5" customHeight="1" x14ac:dyDescent="0.3">
      <c r="A13" s="66" t="s">
        <v>108</v>
      </c>
      <c r="B13" s="9" t="s">
        <v>109</v>
      </c>
      <c r="C13" s="70">
        <v>4567.8999999999996</v>
      </c>
    </row>
    <row r="14" spans="1:3" ht="18" customHeight="1" x14ac:dyDescent="0.3">
      <c r="A14" s="66" t="s">
        <v>110</v>
      </c>
      <c r="B14" s="9" t="s">
        <v>111</v>
      </c>
      <c r="C14" s="70">
        <f>C16</f>
        <v>4567.8999999999996</v>
      </c>
    </row>
    <row r="15" spans="1:3" s="182" customFormat="1" ht="18" customHeight="1" x14ac:dyDescent="0.3">
      <c r="A15" s="66" t="s">
        <v>263</v>
      </c>
      <c r="B15" s="9" t="s">
        <v>112</v>
      </c>
      <c r="C15" s="70">
        <v>4524.1000000000004</v>
      </c>
    </row>
    <row r="16" spans="1:3" ht="37.5" x14ac:dyDescent="0.3">
      <c r="A16" s="66" t="s">
        <v>265</v>
      </c>
      <c r="B16" s="9" t="s">
        <v>264</v>
      </c>
      <c r="C16" s="70">
        <f>C17</f>
        <v>4567.8999999999996</v>
      </c>
    </row>
    <row r="17" spans="1:3" ht="37.5" x14ac:dyDescent="0.3">
      <c r="A17" s="66" t="s">
        <v>113</v>
      </c>
      <c r="B17" s="9" t="s">
        <v>114</v>
      </c>
      <c r="C17" s="70">
        <v>4567.8999999999996</v>
      </c>
    </row>
    <row r="18" spans="1:3" ht="18.75" x14ac:dyDescent="0.3">
      <c r="A18" s="7"/>
      <c r="B18" s="1"/>
      <c r="C18" s="1"/>
    </row>
    <row r="19" spans="1:3" ht="18.75" x14ac:dyDescent="0.3">
      <c r="A19" s="7" t="s">
        <v>178</v>
      </c>
      <c r="B19" s="1"/>
      <c r="C19" s="1"/>
    </row>
    <row r="20" spans="1:3" s="92" customFormat="1" ht="18.75" x14ac:dyDescent="0.3">
      <c r="A20" s="94" t="s">
        <v>185</v>
      </c>
      <c r="B20" s="1"/>
      <c r="C20" s="1"/>
    </row>
    <row r="21" spans="1:3" ht="18.75" x14ac:dyDescent="0.3">
      <c r="A21" s="72" t="s">
        <v>188</v>
      </c>
      <c r="B21" s="72"/>
      <c r="C21" s="72"/>
    </row>
    <row r="22" spans="1:3" ht="20.25" customHeight="1" x14ac:dyDescent="0.3">
      <c r="A22" s="1" t="s">
        <v>187</v>
      </c>
      <c r="B22" s="1"/>
      <c r="C22" s="1" t="s">
        <v>224</v>
      </c>
    </row>
    <row r="23" spans="1:3" ht="18.75" x14ac:dyDescent="0.3">
      <c r="A23" s="1"/>
      <c r="B23" s="1"/>
      <c r="C23" s="1"/>
    </row>
  </sheetData>
  <mergeCells count="2">
    <mergeCell ref="A1:C1"/>
    <mergeCell ref="A4:C4"/>
  </mergeCells>
  <pageMargins left="1.1811023622047245" right="0.39370078740157483" top="0.78740157480314965" bottom="0.39370078740157483" header="0.31496062992125984" footer="0.31496062992125984"/>
  <pageSetup paperSize="9" scale="54" orientation="portrait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26"/>
  <sheetViews>
    <sheetView view="pageBreakPreview" zoomScaleNormal="100" zoomScaleSheetLayoutView="100" workbookViewId="0">
      <selection activeCell="C2" sqref="C2"/>
    </sheetView>
  </sheetViews>
  <sheetFormatPr defaultRowHeight="15" x14ac:dyDescent="0.25"/>
  <cols>
    <col min="1" max="1" width="8.28515625" style="96" customWidth="1"/>
    <col min="2" max="2" width="64.5703125" style="96" customWidth="1"/>
    <col min="3" max="3" width="36.5703125" style="96" customWidth="1"/>
    <col min="4" max="16384" width="9.140625" style="96"/>
  </cols>
  <sheetData>
    <row r="2" spans="1:3" ht="180" customHeight="1" x14ac:dyDescent="0.3">
      <c r="C2" s="73" t="s">
        <v>273</v>
      </c>
    </row>
    <row r="3" spans="1:3" x14ac:dyDescent="0.25">
      <c r="A3" s="99"/>
      <c r="B3" s="99"/>
      <c r="C3" s="99"/>
    </row>
    <row r="4" spans="1:3" ht="18.75" x14ac:dyDescent="0.3">
      <c r="A4" s="6"/>
    </row>
    <row r="5" spans="1:3" ht="51" customHeight="1" x14ac:dyDescent="0.25">
      <c r="A5" s="229" t="s">
        <v>233</v>
      </c>
      <c r="B5" s="229"/>
      <c r="C5" s="229"/>
    </row>
    <row r="6" spans="1:3" ht="18.75" x14ac:dyDescent="0.3">
      <c r="A6" s="1"/>
      <c r="B6" s="1"/>
      <c r="C6" s="148" t="s">
        <v>0</v>
      </c>
    </row>
    <row r="7" spans="1:3" ht="19.5" thickBot="1" x14ac:dyDescent="0.35">
      <c r="A7" s="1"/>
      <c r="B7" s="1"/>
      <c r="C7" s="2"/>
    </row>
    <row r="8" spans="1:3" ht="15.75" x14ac:dyDescent="0.25">
      <c r="A8" s="150" t="s">
        <v>3</v>
      </c>
      <c r="B8" s="151" t="s">
        <v>4</v>
      </c>
      <c r="C8" s="151" t="s">
        <v>7</v>
      </c>
    </row>
    <row r="9" spans="1:3" ht="31.5" x14ac:dyDescent="0.25">
      <c r="A9" s="228" t="s">
        <v>189</v>
      </c>
      <c r="B9" s="152" t="s">
        <v>234</v>
      </c>
      <c r="C9" s="228">
        <v>0</v>
      </c>
    </row>
    <row r="10" spans="1:3" ht="15.75" x14ac:dyDescent="0.25">
      <c r="A10" s="228"/>
      <c r="B10" s="152" t="s">
        <v>190</v>
      </c>
      <c r="C10" s="228"/>
    </row>
    <row r="11" spans="1:3" ht="15.75" x14ac:dyDescent="0.25">
      <c r="A11" s="228"/>
      <c r="B11" s="152" t="s">
        <v>191</v>
      </c>
      <c r="C11" s="153">
        <v>0</v>
      </c>
    </row>
    <row r="12" spans="1:3" ht="15.75" x14ac:dyDescent="0.25">
      <c r="A12" s="228"/>
      <c r="B12" s="152" t="s">
        <v>192</v>
      </c>
      <c r="C12" s="153">
        <v>0</v>
      </c>
    </row>
    <row r="13" spans="1:3" ht="47.25" x14ac:dyDescent="0.25">
      <c r="A13" s="228" t="s">
        <v>193</v>
      </c>
      <c r="B13" s="152" t="s">
        <v>235</v>
      </c>
      <c r="C13" s="228">
        <v>0</v>
      </c>
    </row>
    <row r="14" spans="1:3" ht="15.75" x14ac:dyDescent="0.25">
      <c r="A14" s="228"/>
      <c r="B14" s="152" t="s">
        <v>190</v>
      </c>
      <c r="C14" s="228"/>
    </row>
    <row r="15" spans="1:3" ht="15.75" x14ac:dyDescent="0.25">
      <c r="A15" s="228"/>
      <c r="B15" s="152" t="s">
        <v>191</v>
      </c>
      <c r="C15" s="153">
        <v>0</v>
      </c>
    </row>
    <row r="16" spans="1:3" ht="15.75" x14ac:dyDescent="0.25">
      <c r="A16" s="228"/>
      <c r="B16" s="152" t="s">
        <v>192</v>
      </c>
      <c r="C16" s="153">
        <v>0</v>
      </c>
    </row>
    <row r="17" spans="1:3" ht="31.5" x14ac:dyDescent="0.25">
      <c r="A17" s="228" t="s">
        <v>194</v>
      </c>
      <c r="B17" s="152" t="s">
        <v>236</v>
      </c>
      <c r="C17" s="228">
        <v>0</v>
      </c>
    </row>
    <row r="18" spans="1:3" ht="15.75" x14ac:dyDescent="0.25">
      <c r="A18" s="228"/>
      <c r="B18" s="152" t="s">
        <v>190</v>
      </c>
      <c r="C18" s="228"/>
    </row>
    <row r="19" spans="1:3" ht="15.75" x14ac:dyDescent="0.25">
      <c r="A19" s="228"/>
      <c r="B19" s="152" t="s">
        <v>191</v>
      </c>
      <c r="C19" s="153">
        <v>0</v>
      </c>
    </row>
    <row r="20" spans="1:3" ht="15.75" x14ac:dyDescent="0.25">
      <c r="A20" s="228"/>
      <c r="B20" s="152" t="s">
        <v>192</v>
      </c>
      <c r="C20" s="153">
        <v>0</v>
      </c>
    </row>
    <row r="21" spans="1:3" ht="18.75" x14ac:dyDescent="0.3">
      <c r="A21" s="1"/>
      <c r="B21" s="1"/>
      <c r="C21" s="2"/>
    </row>
    <row r="22" spans="1:3" ht="18.75" x14ac:dyDescent="0.3">
      <c r="A22" s="1"/>
      <c r="B22" s="1"/>
      <c r="C22" s="2"/>
    </row>
    <row r="23" spans="1:3" ht="18.75" x14ac:dyDescent="0.3">
      <c r="A23" s="218" t="s">
        <v>178</v>
      </c>
      <c r="B23" s="218"/>
      <c r="C23" s="1"/>
    </row>
    <row r="24" spans="1:3" ht="18.75" x14ac:dyDescent="0.3">
      <c r="A24" s="97" t="s">
        <v>185</v>
      </c>
      <c r="B24" s="1"/>
      <c r="C24" s="1"/>
    </row>
    <row r="25" spans="1:3" ht="18.75" x14ac:dyDescent="0.3">
      <c r="A25" s="72" t="s">
        <v>188</v>
      </c>
      <c r="B25" s="72"/>
      <c r="C25" s="72"/>
    </row>
    <row r="26" spans="1:3" ht="18.75" x14ac:dyDescent="0.3">
      <c r="A26" s="1" t="s">
        <v>187</v>
      </c>
      <c r="B26" s="1"/>
      <c r="C26" s="5" t="s">
        <v>224</v>
      </c>
    </row>
  </sheetData>
  <mergeCells count="8">
    <mergeCell ref="A17:A20"/>
    <mergeCell ref="C17:C18"/>
    <mergeCell ref="A23:B23"/>
    <mergeCell ref="A5:C5"/>
    <mergeCell ref="A9:A12"/>
    <mergeCell ref="C9:C10"/>
    <mergeCell ref="A13:A16"/>
    <mergeCell ref="C13:C14"/>
  </mergeCells>
  <pageMargins left="0.70866141732283472" right="0.31496062992125984" top="0.35433070866141736" bottom="0.35433070866141736" header="0.31496062992125984" footer="0.31496062992125984"/>
  <pageSetup paperSize="9"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9"/>
  <sheetViews>
    <sheetView view="pageBreakPreview" zoomScale="60" zoomScaleNormal="100" workbookViewId="0">
      <selection activeCell="G2" sqref="G2"/>
    </sheetView>
  </sheetViews>
  <sheetFormatPr defaultRowHeight="15" x14ac:dyDescent="0.25"/>
  <cols>
    <col min="1" max="1" width="14" style="96" customWidth="1"/>
    <col min="2" max="2" width="22.140625" style="96" customWidth="1"/>
    <col min="3" max="3" width="33.28515625" style="96" customWidth="1"/>
    <col min="4" max="5" width="12.140625" style="96" customWidth="1"/>
    <col min="6" max="6" width="13.28515625" style="96" customWidth="1"/>
    <col min="7" max="7" width="13" style="96" customWidth="1"/>
    <col min="8" max="8" width="12.140625" style="96" customWidth="1"/>
    <col min="9" max="16384" width="9.140625" style="96"/>
  </cols>
  <sheetData>
    <row r="1" spans="1:8" ht="198" customHeight="1" x14ac:dyDescent="0.3">
      <c r="F1" s="220" t="s">
        <v>274</v>
      </c>
      <c r="G1" s="220"/>
      <c r="H1" s="220"/>
    </row>
    <row r="2" spans="1:8" ht="30" customHeight="1" x14ac:dyDescent="0.25">
      <c r="A2" s="208"/>
      <c r="B2" s="208"/>
      <c r="C2" s="208"/>
    </row>
    <row r="3" spans="1:8" ht="57" customHeight="1" x14ac:dyDescent="0.25">
      <c r="A3" s="244" t="s">
        <v>206</v>
      </c>
      <c r="B3" s="245"/>
      <c r="C3" s="245"/>
      <c r="D3" s="245"/>
      <c r="E3" s="245"/>
      <c r="F3" s="245"/>
      <c r="G3" s="245"/>
      <c r="H3" s="245"/>
    </row>
    <row r="4" spans="1:8" ht="28.5" customHeight="1" x14ac:dyDescent="0.25">
      <c r="A4" s="100"/>
      <c r="B4" s="101"/>
      <c r="C4" s="101"/>
      <c r="D4" s="101"/>
      <c r="E4" s="101"/>
      <c r="F4" s="101"/>
      <c r="G4" s="101"/>
      <c r="H4" s="101"/>
    </row>
    <row r="5" spans="1:8" ht="87" customHeight="1" x14ac:dyDescent="0.25">
      <c r="A5" s="100"/>
      <c r="B5" s="244" t="s">
        <v>237</v>
      </c>
      <c r="C5" s="244"/>
      <c r="D5" s="244"/>
      <c r="E5" s="244"/>
      <c r="F5" s="244"/>
      <c r="G5" s="244"/>
      <c r="H5" s="101"/>
    </row>
    <row r="6" spans="1:8" ht="19.5" thickBot="1" x14ac:dyDescent="0.35">
      <c r="A6" s="1"/>
      <c r="B6" s="1"/>
      <c r="C6" s="2"/>
      <c r="G6" s="246" t="s">
        <v>0</v>
      </c>
      <c r="H6" s="246"/>
    </row>
    <row r="7" spans="1:8" ht="15.75" thickBot="1" x14ac:dyDescent="0.3">
      <c r="A7" s="230" t="s">
        <v>3</v>
      </c>
      <c r="B7" s="230" t="s">
        <v>195</v>
      </c>
      <c r="C7" s="230" t="s">
        <v>196</v>
      </c>
      <c r="D7" s="230" t="s">
        <v>197</v>
      </c>
      <c r="E7" s="232" t="s">
        <v>198</v>
      </c>
      <c r="F7" s="233"/>
      <c r="G7" s="233"/>
      <c r="H7" s="234"/>
    </row>
    <row r="8" spans="1:8" ht="120.75" thickBot="1" x14ac:dyDescent="0.3">
      <c r="A8" s="231"/>
      <c r="B8" s="231"/>
      <c r="C8" s="231"/>
      <c r="D8" s="231"/>
      <c r="E8" s="154" t="s">
        <v>199</v>
      </c>
      <c r="F8" s="154" t="s">
        <v>200</v>
      </c>
      <c r="G8" s="154" t="s">
        <v>201</v>
      </c>
      <c r="H8" s="154" t="s">
        <v>202</v>
      </c>
    </row>
    <row r="9" spans="1:8" ht="15.75" thickBot="1" x14ac:dyDescent="0.3">
      <c r="A9" s="157">
        <v>1</v>
      </c>
      <c r="B9" s="158">
        <v>2</v>
      </c>
      <c r="C9" s="158">
        <v>3</v>
      </c>
      <c r="D9" s="158">
        <v>4</v>
      </c>
      <c r="E9" s="158">
        <v>5</v>
      </c>
      <c r="F9" s="158">
        <v>6</v>
      </c>
      <c r="G9" s="158">
        <v>7</v>
      </c>
      <c r="H9" s="159">
        <v>8</v>
      </c>
    </row>
    <row r="10" spans="1:8" x14ac:dyDescent="0.25">
      <c r="A10" s="160"/>
      <c r="B10" s="160" t="s">
        <v>203</v>
      </c>
      <c r="C10" s="160" t="s">
        <v>203</v>
      </c>
      <c r="D10" s="155" t="s">
        <v>203</v>
      </c>
      <c r="E10" s="156" t="s">
        <v>203</v>
      </c>
      <c r="F10" s="156" t="s">
        <v>203</v>
      </c>
      <c r="G10" s="156" t="s">
        <v>203</v>
      </c>
      <c r="H10" s="156" t="s">
        <v>203</v>
      </c>
    </row>
    <row r="11" spans="1:8" ht="18.75" x14ac:dyDescent="0.3">
      <c r="A11" s="104"/>
      <c r="B11" s="104"/>
      <c r="C11" s="134"/>
      <c r="D11" s="149"/>
      <c r="E11" s="149"/>
      <c r="F11" s="149"/>
      <c r="G11" s="149"/>
      <c r="H11" s="149"/>
    </row>
    <row r="12" spans="1:8" ht="18.75" x14ac:dyDescent="0.3">
      <c r="A12" s="1"/>
      <c r="B12" s="1"/>
      <c r="C12" s="2"/>
    </row>
    <row r="13" spans="1:8" ht="129" customHeight="1" x14ac:dyDescent="0.3">
      <c r="A13" s="1"/>
      <c r="B13" s="235" t="s">
        <v>238</v>
      </c>
      <c r="C13" s="235"/>
      <c r="D13" s="235"/>
      <c r="E13" s="235"/>
      <c r="F13" s="235"/>
      <c r="G13" s="235"/>
    </row>
    <row r="14" spans="1:8" ht="19.5" thickBot="1" x14ac:dyDescent="0.35">
      <c r="A14" s="102"/>
      <c r="B14" s="102"/>
      <c r="C14" s="2"/>
    </row>
    <row r="15" spans="1:8" ht="19.5" thickBot="1" x14ac:dyDescent="0.3">
      <c r="A15" s="102"/>
      <c r="B15" s="236" t="s">
        <v>204</v>
      </c>
      <c r="C15" s="237"/>
      <c r="D15" s="238" t="s">
        <v>205</v>
      </c>
      <c r="E15" s="239"/>
      <c r="F15" s="239"/>
      <c r="G15" s="240"/>
    </row>
    <row r="16" spans="1:8" ht="45.75" customHeight="1" thickBot="1" x14ac:dyDescent="0.35">
      <c r="A16" s="103"/>
      <c r="B16" s="241" t="s">
        <v>242</v>
      </c>
      <c r="C16" s="242"/>
      <c r="D16" s="236">
        <v>0</v>
      </c>
      <c r="E16" s="243"/>
      <c r="F16" s="243"/>
      <c r="G16" s="237"/>
    </row>
    <row r="17" spans="1:7" ht="18.75" x14ac:dyDescent="0.3">
      <c r="A17" s="104"/>
      <c r="B17" s="105"/>
      <c r="C17" s="105"/>
      <c r="D17" s="105"/>
      <c r="E17" s="105"/>
      <c r="F17" s="105"/>
      <c r="G17" s="105"/>
    </row>
    <row r="18" spans="1:7" ht="18.75" x14ac:dyDescent="0.3">
      <c r="A18" s="104"/>
      <c r="B18" s="105"/>
      <c r="C18" s="105"/>
      <c r="D18" s="105"/>
      <c r="E18" s="105"/>
      <c r="F18" s="105"/>
      <c r="G18" s="105"/>
    </row>
    <row r="19" spans="1:7" ht="18.75" x14ac:dyDescent="0.3">
      <c r="A19" s="1"/>
      <c r="B19" s="1"/>
      <c r="C19" s="2"/>
    </row>
    <row r="20" spans="1:7" ht="18.75" x14ac:dyDescent="0.3">
      <c r="A20" s="1"/>
      <c r="B20" s="1"/>
      <c r="C20" s="2"/>
    </row>
    <row r="21" spans="1:7" ht="18.75" x14ac:dyDescent="0.3">
      <c r="A21" s="218" t="s">
        <v>178</v>
      </c>
      <c r="B21" s="218"/>
      <c r="C21" s="1"/>
    </row>
    <row r="22" spans="1:7" ht="18.75" x14ac:dyDescent="0.3">
      <c r="A22" s="97" t="s">
        <v>185</v>
      </c>
      <c r="B22" s="1"/>
      <c r="C22" s="1"/>
    </row>
    <row r="23" spans="1:7" ht="18.75" x14ac:dyDescent="0.3">
      <c r="A23" s="72" t="s">
        <v>188</v>
      </c>
      <c r="B23" s="72"/>
      <c r="C23" s="72"/>
    </row>
    <row r="24" spans="1:7" ht="18.75" x14ac:dyDescent="0.3">
      <c r="A24" s="1" t="s">
        <v>187</v>
      </c>
      <c r="B24" s="1"/>
      <c r="G24" s="5" t="s">
        <v>224</v>
      </c>
    </row>
    <row r="25" spans="1:7" ht="18.75" x14ac:dyDescent="0.3">
      <c r="A25" s="1"/>
      <c r="B25" s="1"/>
      <c r="C25" s="2"/>
    </row>
    <row r="26" spans="1:7" ht="18.75" x14ac:dyDescent="0.3">
      <c r="A26" s="1"/>
      <c r="B26" s="1"/>
      <c r="C26" s="2"/>
    </row>
    <row r="27" spans="1:7" ht="18.75" x14ac:dyDescent="0.3">
      <c r="A27" s="7"/>
      <c r="B27" s="1"/>
      <c r="C27" s="1"/>
    </row>
    <row r="28" spans="1:7" ht="18.75" x14ac:dyDescent="0.3">
      <c r="A28" s="7"/>
      <c r="B28" s="1"/>
      <c r="C28" s="1"/>
    </row>
    <row r="29" spans="1:7" ht="18.75" x14ac:dyDescent="0.3">
      <c r="A29" s="218"/>
      <c r="B29" s="218"/>
      <c r="C29" s="218"/>
    </row>
  </sheetData>
  <mergeCells count="17">
    <mergeCell ref="F1:H1"/>
    <mergeCell ref="A21:B21"/>
    <mergeCell ref="B13:G13"/>
    <mergeCell ref="B15:C15"/>
    <mergeCell ref="D15:G15"/>
    <mergeCell ref="B16:C16"/>
    <mergeCell ref="D16:G16"/>
    <mergeCell ref="A3:H3"/>
    <mergeCell ref="B5:G5"/>
    <mergeCell ref="G6:H6"/>
    <mergeCell ref="A7:A8"/>
    <mergeCell ref="B7:B8"/>
    <mergeCell ref="C7:C8"/>
    <mergeCell ref="D7:D8"/>
    <mergeCell ref="E7:H7"/>
    <mergeCell ref="A2:C2"/>
    <mergeCell ref="A29:C29"/>
  </mergeCells>
  <pageMargins left="0.70866141732283472" right="0.31496062992125984" top="0.74803149606299213" bottom="0.74803149606299213" header="0.31496062992125984" footer="0.31496062992125984"/>
  <pageSetup paperSize="9" scale="6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0"/>
  <sheetViews>
    <sheetView view="pageBreakPreview" zoomScale="60" zoomScaleNormal="100" workbookViewId="0">
      <selection activeCell="C2" sqref="C2"/>
    </sheetView>
  </sheetViews>
  <sheetFormatPr defaultRowHeight="15" x14ac:dyDescent="0.25"/>
  <cols>
    <col min="1" max="1" width="24.5703125" style="96" customWidth="1"/>
    <col min="2" max="2" width="80.28515625" style="96" customWidth="1"/>
    <col min="3" max="3" width="36.5703125" style="96" customWidth="1"/>
    <col min="4" max="16384" width="9.140625" style="96"/>
  </cols>
  <sheetData>
    <row r="1" spans="1:5" x14ac:dyDescent="0.25">
      <c r="A1" s="208"/>
      <c r="B1" s="208"/>
      <c r="C1" s="208"/>
    </row>
    <row r="2" spans="1:5" ht="177" customHeight="1" x14ac:dyDescent="0.3">
      <c r="C2" s="73" t="s">
        <v>275</v>
      </c>
      <c r="D2" s="73"/>
      <c r="E2" s="73"/>
    </row>
    <row r="5" spans="1:5" ht="18.75" x14ac:dyDescent="0.3">
      <c r="A5" s="6"/>
    </row>
    <row r="6" spans="1:5" ht="58.5" customHeight="1" x14ac:dyDescent="0.25">
      <c r="A6" s="247" t="s">
        <v>208</v>
      </c>
      <c r="B6" s="248"/>
      <c r="C6" s="248"/>
    </row>
    <row r="7" spans="1:5" ht="18.75" x14ac:dyDescent="0.3">
      <c r="A7" s="1"/>
      <c r="B7" s="1"/>
      <c r="C7" s="5" t="s">
        <v>0</v>
      </c>
    </row>
    <row r="8" spans="1:5" ht="56.25" x14ac:dyDescent="0.25">
      <c r="A8" s="120" t="s">
        <v>101</v>
      </c>
      <c r="B8" s="4" t="s">
        <v>102</v>
      </c>
      <c r="C8" s="120" t="s">
        <v>7</v>
      </c>
    </row>
    <row r="9" spans="1:5" ht="79.5" customHeight="1" x14ac:dyDescent="0.25">
      <c r="A9" s="249" t="s">
        <v>189</v>
      </c>
      <c r="B9" s="161" t="s">
        <v>239</v>
      </c>
      <c r="C9" s="120" t="s">
        <v>203</v>
      </c>
    </row>
    <row r="10" spans="1:5" ht="11.25" customHeight="1" x14ac:dyDescent="0.25">
      <c r="A10" s="249"/>
      <c r="B10" s="161"/>
      <c r="C10" s="162"/>
    </row>
    <row r="11" spans="1:5" ht="46.5" customHeight="1" x14ac:dyDescent="0.25">
      <c r="A11" s="249"/>
      <c r="B11" s="161" t="s">
        <v>207</v>
      </c>
      <c r="C11" s="120" t="s">
        <v>203</v>
      </c>
    </row>
    <row r="12" spans="1:5" ht="10.5" customHeight="1" x14ac:dyDescent="0.25">
      <c r="A12" s="249"/>
      <c r="B12" s="161"/>
      <c r="C12" s="162"/>
    </row>
    <row r="13" spans="1:5" ht="44.25" customHeight="1" x14ac:dyDescent="0.25">
      <c r="A13" s="249"/>
      <c r="B13" s="161" t="s">
        <v>192</v>
      </c>
      <c r="C13" s="120" t="s">
        <v>203</v>
      </c>
    </row>
    <row r="14" spans="1:5" ht="18.75" x14ac:dyDescent="0.3">
      <c r="A14" s="7"/>
      <c r="B14" s="1"/>
      <c r="C14" s="1"/>
    </row>
    <row r="17" spans="1:3" ht="18.75" x14ac:dyDescent="0.3">
      <c r="A17" s="218" t="s">
        <v>178</v>
      </c>
      <c r="B17" s="218"/>
      <c r="C17" s="1"/>
    </row>
    <row r="18" spans="1:3" ht="18.75" x14ac:dyDescent="0.3">
      <c r="A18" s="97" t="s">
        <v>185</v>
      </c>
      <c r="B18" s="1"/>
      <c r="C18" s="1"/>
    </row>
    <row r="19" spans="1:3" ht="18.75" x14ac:dyDescent="0.3">
      <c r="A19" s="72" t="s">
        <v>188</v>
      </c>
      <c r="B19" s="72"/>
      <c r="C19" s="72"/>
    </row>
    <row r="20" spans="1:3" ht="18.75" x14ac:dyDescent="0.3">
      <c r="A20" s="1" t="s">
        <v>187</v>
      </c>
      <c r="B20" s="1"/>
      <c r="C20" s="5" t="s">
        <v>224</v>
      </c>
    </row>
  </sheetData>
  <mergeCells count="4">
    <mergeCell ref="A6:C6"/>
    <mergeCell ref="A9:A13"/>
    <mergeCell ref="A17:B17"/>
    <mergeCell ref="A1:C1"/>
  </mergeCells>
  <pageMargins left="0.70866141732283472" right="0.5118110236220472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Приложение 1 </vt:lpstr>
      <vt:lpstr>Приложение 2</vt:lpstr>
      <vt:lpstr>Приложение 3</vt:lpstr>
      <vt:lpstr>Приложение 4</vt:lpstr>
      <vt:lpstr>Приложение 5</vt:lpstr>
      <vt:lpstr> Приложение 6</vt:lpstr>
      <vt:lpstr>Приложение 7</vt:lpstr>
      <vt:lpstr>Приложение 8</vt:lpstr>
      <vt:lpstr>Приложение 9</vt:lpstr>
      <vt:lpstr>Приложение 10</vt:lpstr>
      <vt:lpstr>' Приложение 6'!Заголовки_для_печати</vt:lpstr>
      <vt:lpstr>'Приложение 1 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 Приложение 6'!Область_печати</vt:lpstr>
      <vt:lpstr>'Приложение 1 '!Область_печати</vt:lpstr>
      <vt:lpstr>'Приложение 10'!Область_печати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2024-12-27T10:54:55Z</dcterms:modified>
</cp:coreProperties>
</file>